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xrbsbs01.xrb.local\UserFolderRedirection$\david.barrow\Documents\"/>
    </mc:Choice>
  </mc:AlternateContent>
  <bookViews>
    <workbookView xWindow="0" yWindow="0" windowWidth="28800" windowHeight="12866"/>
  </bookViews>
  <sheets>
    <sheet name="Travel" sheetId="1" r:id="rId1"/>
    <sheet name="Hospitality" sheetId="2" r:id="rId2"/>
    <sheet name="Gifts and Benefits" sheetId="4" r:id="rId3"/>
    <sheet name="All other  expenses" sheetId="3" r:id="rId4"/>
  </sheets>
  <definedNames>
    <definedName name="_xlnm.Print_Area" localSheetId="3">'All other  expenses'!$A$1:$E$35</definedName>
    <definedName name="_xlnm.Print_Area" localSheetId="2">'Gifts and Benefits'!$A$1:$E$26</definedName>
    <definedName name="_xlnm.Print_Area" localSheetId="1">Hospitality!$A$1:$F$24</definedName>
    <definedName name="_xlnm.Print_Area" localSheetId="0">Travel!$A$1:$D$124</definedName>
  </definedNames>
  <calcPr calcId="179017"/>
</workbook>
</file>

<file path=xl/calcChain.xml><?xml version="1.0" encoding="utf-8"?>
<calcChain xmlns="http://schemas.openxmlformats.org/spreadsheetml/2006/main">
  <c r="B23" i="3" l="1"/>
  <c r="B22" i="3"/>
  <c r="B21" i="3"/>
  <c r="B20" i="3"/>
  <c r="B19" i="3"/>
  <c r="B18" i="3"/>
  <c r="B17" i="3"/>
  <c r="B16" i="3"/>
  <c r="B15" i="3"/>
  <c r="B14" i="3"/>
  <c r="B13" i="3"/>
  <c r="B12" i="3"/>
  <c r="B11" i="3"/>
  <c r="B112" i="1" l="1"/>
  <c r="B102" i="1"/>
  <c r="B36" i="1"/>
  <c r="B16" i="2"/>
  <c r="C16" i="4"/>
  <c r="D16" i="4"/>
  <c r="B26" i="3"/>
  <c r="B3" i="2" l="1"/>
  <c r="B4" i="3" l="1"/>
  <c r="B3" i="3"/>
  <c r="B2" i="3"/>
  <c r="B4" i="4"/>
  <c r="B3" i="4"/>
  <c r="B2" i="4"/>
  <c r="B4" i="2"/>
  <c r="B2" i="2"/>
  <c r="B114" i="1" l="1"/>
</calcChain>
</file>

<file path=xl/sharedStrings.xml><?xml version="1.0" encoding="utf-8"?>
<sst xmlns="http://schemas.openxmlformats.org/spreadsheetml/2006/main" count="300" uniqueCount="168">
  <si>
    <t>Date</t>
  </si>
  <si>
    <t>Location/s</t>
  </si>
  <si>
    <t>Location</t>
  </si>
  <si>
    <t>Disclosure period</t>
  </si>
  <si>
    <t>Sub total</t>
  </si>
  <si>
    <t xml:space="preserve">Purpose (eg, hosting delegation from China) </t>
  </si>
  <si>
    <t>All Other Expenses</t>
  </si>
  <si>
    <t>Total travel expenses</t>
  </si>
  <si>
    <t xml:space="preserve">Organisation Name </t>
  </si>
  <si>
    <t>Chief Executive</t>
  </si>
  <si>
    <t>International, domestic and local travel expenses</t>
  </si>
  <si>
    <t>Nature (eg taxi, parking, bus)</t>
  </si>
  <si>
    <t>Reason (eg building relationships, team building)</t>
  </si>
  <si>
    <t>Nature (what and for how many eg dinner for 5)</t>
  </si>
  <si>
    <t>Total other expenses</t>
  </si>
  <si>
    <t>Local Travel (within City, excluding travel to airport)</t>
  </si>
  <si>
    <t>Nature (eg hotel, airfare, meals &amp; for how many people, other costs)</t>
  </si>
  <si>
    <t>Nature (eg hotel, airfares, taxis, meals &amp; for how many people, other costs)</t>
  </si>
  <si>
    <t>No. of items =</t>
  </si>
  <si>
    <t>Gifts  and hospitality</t>
  </si>
  <si>
    <t>** Include eg phone and data costs, subscriptions, membership fees, conference fees,  professional development costs, books and anything else</t>
  </si>
  <si>
    <t xml:space="preserve">Hospitality Offered to Third Parties </t>
  </si>
  <si>
    <t xml:space="preserve">Total  expenses </t>
  </si>
  <si>
    <t>Total gifts &amp; benefits</t>
  </si>
  <si>
    <t>Chief Executive Expense Disclosure</t>
  </si>
  <si>
    <t>Notes</t>
  </si>
  <si>
    <t>Date(s)</t>
  </si>
  <si>
    <t>*** e.g. subscription part of employment agreement, development as agreed with SSC</t>
  </si>
  <si>
    <t>Comment / explanation ***</t>
  </si>
  <si>
    <t xml:space="preserve">Notes </t>
  </si>
  <si>
    <t>* Headings on following tabs will pre populate with what you enter on this tab</t>
  </si>
  <si>
    <t>*** Delete what's inapplicable.  Be consistent - all GST exclusive or all GST inclusive</t>
  </si>
  <si>
    <t>Offered by 
(who made the offer?)</t>
  </si>
  <si>
    <t>Nature ***</t>
  </si>
  <si>
    <t>International Travel (including  travel within NZ at beginning and end of overseas trip)**</t>
  </si>
  <si>
    <t>** Group expenditure relating to each overseas trip</t>
  </si>
  <si>
    <t>** Delete what's inapplicable.  Be consistent - all GST exclusive or all GST inclusive</t>
  </si>
  <si>
    <t>Description ** (e.g. event tickets,  etc)</t>
  </si>
  <si>
    <t>Sub totals and totals will appear automatically once you put information in rows above.</t>
  </si>
  <si>
    <t>Mark clearly if there is no information to disclose.</t>
  </si>
  <si>
    <t>Hospitality</t>
  </si>
  <si>
    <t>Gifts and Benefits over $50 annual value**</t>
  </si>
  <si>
    <t>** All gifts, invitations to events and other hospitality, of $50 or more in total value per year, offered to the CE by people external to the organisation</t>
  </si>
  <si>
    <t>*** Mark clearly if cost include GST or not. Be consistent - all GST exclusive or all GST inclusive</t>
  </si>
  <si>
    <t>Estimated total value will appear automatically once you put information in rows above.</t>
  </si>
  <si>
    <t>All other expenditure incurred by the chief executive that is not travel, hospitality or gifts</t>
  </si>
  <si>
    <t>All Other Expenses**</t>
  </si>
  <si>
    <t>Total cost will appear automatically once you put information in rows above.</t>
  </si>
  <si>
    <t>All gifts, invitations to events and other hospitality, of $50 or more in total value per year, offered to the CE by people external to the organisation</t>
  </si>
  <si>
    <t xml:space="preserve">
All expenses incurred by CE during international, domestic and local travel. For international travel, group expenses relating to each trip.
</t>
  </si>
  <si>
    <t>* Headings on this tab will be pre populated with what you enter on the Travel tab</t>
  </si>
  <si>
    <t>Purpose of trip (eg attending XYZ conference for 3 days)****</t>
  </si>
  <si>
    <t>Purpose (eg visiting district office for two days...) ****</t>
  </si>
  <si>
    <t>Purpose (eg meeting with Minister) ****</t>
  </si>
  <si>
    <t>**** Please include sufficient information to explain the trip and its costs including destination and duration.</t>
  </si>
  <si>
    <t>All hospitality expenses provided by the CE in the context of his/her job to anyone external to the Public Service or statutory Crown entities.</t>
  </si>
  <si>
    <t>Include items such as  invitations to functions and events, event tickets, gifts from overseas counterparts and commercial organisations (including that accepted by immediate family members).</t>
  </si>
  <si>
    <t>Comments</t>
  </si>
  <si>
    <t>A one-off offer of something worth $25 is not included, but if the offer is made more than once a year, it should be disclosed.</t>
  </si>
  <si>
    <t>1 July 2017 to 30 June 2018 (or specify applicable part year)*</t>
  </si>
  <si>
    <t>Third parties include people and organisations external to the public service or statutory Crown entities.</t>
  </si>
  <si>
    <t>Domestic Travel (within NZ, including travel to and from local airport)</t>
  </si>
  <si>
    <t xml:space="preserve"> </t>
  </si>
  <si>
    <t>External Reporting Board</t>
  </si>
  <si>
    <t>Warren Allen</t>
  </si>
  <si>
    <t>09.02.18</t>
  </si>
  <si>
    <t>International Board Liaison and relationship building.</t>
  </si>
  <si>
    <t>Fratelli restaurant Wellington.</t>
  </si>
  <si>
    <t>13.03.18</t>
  </si>
  <si>
    <t>Auckland</t>
  </si>
  <si>
    <t xml:space="preserve">Acumen Republic </t>
  </si>
  <si>
    <t>Dinner with Acumen (they hosted) to prepare for Edelman Trust Barometer launch panel discussion on 14.03.18 at which Warren Allen (CE) was a panelist.</t>
  </si>
  <si>
    <t>1/8/2017-31/8/2017</t>
  </si>
  <si>
    <t>Cellphone subscription with Government subsidy</t>
  </si>
  <si>
    <t>1/9/2017-30/9/2017</t>
  </si>
  <si>
    <t>1/10/2017-31/10/2017</t>
  </si>
  <si>
    <t>1/11/2017-30/11/2017</t>
  </si>
  <si>
    <t>1/12/2017-31/12/2017</t>
  </si>
  <si>
    <t>1/1/2018-31/1/2018</t>
  </si>
  <si>
    <t>1/2/2018-28/2/2018</t>
  </si>
  <si>
    <t>1/3/2018-31/3/2018</t>
  </si>
  <si>
    <t>1/4/2018-30/4/2018</t>
  </si>
  <si>
    <t>1/5/2018-31/5/2018</t>
  </si>
  <si>
    <t>1/6/2018-30/6/2018</t>
  </si>
  <si>
    <t>08.08.17</t>
  </si>
  <si>
    <t>Mid Tier Firms Meetings</t>
  </si>
  <si>
    <t>10.08.17</t>
  </si>
  <si>
    <t>XRB Meeting</t>
  </si>
  <si>
    <t>28.08.17</t>
  </si>
  <si>
    <t>13.09.17</t>
  </si>
  <si>
    <t>02.11.17</t>
  </si>
  <si>
    <t>07.12.17</t>
  </si>
  <si>
    <t>23.02.18</t>
  </si>
  <si>
    <t>23.03.18</t>
  </si>
  <si>
    <t>10.04.18</t>
  </si>
  <si>
    <t>30.04.18</t>
  </si>
  <si>
    <t>20.06.18</t>
  </si>
  <si>
    <t>Monitoring Group RoundTable</t>
  </si>
  <si>
    <t>23.06.18</t>
  </si>
  <si>
    <t>Taxis- Auckland</t>
  </si>
  <si>
    <t>Hotel-Auckland</t>
  </si>
  <si>
    <t>Hotel- Dunedin</t>
  </si>
  <si>
    <t>27.06.18</t>
  </si>
  <si>
    <t>Taxi home from dinner with Kris Peach (Chair Australian Accounting Standards Board)</t>
  </si>
  <si>
    <t>Taxis- Wellington</t>
  </si>
  <si>
    <t>23.07.17</t>
  </si>
  <si>
    <t>Director in residence - Otago University</t>
  </si>
  <si>
    <t>12.09.17</t>
  </si>
  <si>
    <t>22.03.18</t>
  </si>
  <si>
    <t>29.06.18</t>
  </si>
  <si>
    <t>Flights-Dunedin</t>
  </si>
  <si>
    <t>Flights-Auckland</t>
  </si>
  <si>
    <t>Rental Car-Dunedin</t>
  </si>
  <si>
    <t>15.06.18</t>
  </si>
  <si>
    <t>19.06.18</t>
  </si>
  <si>
    <t>Monitoring Group Meeting</t>
  </si>
  <si>
    <t>21.06.18</t>
  </si>
  <si>
    <t>Train-Sydney</t>
  </si>
  <si>
    <t>Bus-Melbourne</t>
  </si>
  <si>
    <t>Dinner-Melbourne</t>
  </si>
  <si>
    <t>08.09.17</t>
  </si>
  <si>
    <t>10.11.17</t>
  </si>
  <si>
    <t>27.04.18</t>
  </si>
  <si>
    <t>22.06.18</t>
  </si>
  <si>
    <t>Flights-Melbourne</t>
  </si>
  <si>
    <t>Hotel-Melbourne</t>
  </si>
  <si>
    <t>Flights-Sydney</t>
  </si>
  <si>
    <t>Australian Financial Reporting Council Meeting - With XRB Chair</t>
  </si>
  <si>
    <t xml:space="preserve">Australian Financial Reporting Council Meeting </t>
  </si>
  <si>
    <t>Australian Accounting Standards Meeting</t>
  </si>
  <si>
    <t>Peter Gudsell (External Reporting Advisory Panel- Chair) Induction</t>
  </si>
  <si>
    <t>External Reporting Advisory Panel meeting</t>
  </si>
  <si>
    <t>Extended External Reporting Roundtable</t>
  </si>
  <si>
    <t>Ian Curruthers (Chair- International Public Sector Accounting Standards Board)Visit</t>
  </si>
  <si>
    <t>New Zealand Accounting  Standards Board and External Reporting Advisory Panel meetings - Barclay Suites</t>
  </si>
  <si>
    <t>Certified Practicing Accountants Forum</t>
  </si>
  <si>
    <t>Auckland Meetings inc Certified Practicing Accountants and Kimberley Crook</t>
  </si>
  <si>
    <t>Ian Curruthers - International Public Sector Accounting Standards Board Round Table</t>
  </si>
  <si>
    <t xml:space="preserve">2 Degrees </t>
  </si>
  <si>
    <t>Cost (NZ$)
exc GST ***</t>
  </si>
  <si>
    <t>Ian Carruthers is the Chair of the International Public Sector Accounting Standards Board who was visiting NZ and did a presentation for the External Reporting Board.</t>
  </si>
  <si>
    <t>Dinner for Warren Allen and partner, Ian Curruthers and partner, and Graeme Mitchell and partner</t>
  </si>
  <si>
    <t>Cost ($)
incl GST ***</t>
  </si>
  <si>
    <t>Cost ($)
inc GST ***</t>
  </si>
  <si>
    <t>Cost ($)
inc GST **</t>
  </si>
  <si>
    <t>Estimated value (NZ$)
inc GST ***</t>
  </si>
  <si>
    <t xml:space="preserve">Cost ($)****
inc GST </t>
  </si>
  <si>
    <t>24/5/2018- 23/6/2018</t>
  </si>
  <si>
    <t>Vodafone- new all of government supplier</t>
  </si>
  <si>
    <t>1/7/2017-31/7/2017</t>
  </si>
  <si>
    <t>13.10.17</t>
  </si>
  <si>
    <t>Public Sector Chief Executives: Discussion on current issues</t>
  </si>
  <si>
    <t>Wellington</t>
  </si>
  <si>
    <t>Speaking engagement - Mid Tier Firms</t>
  </si>
  <si>
    <t>Certified Practicing Accountants Forum-meeting Claire Grayson</t>
  </si>
  <si>
    <t>Accounting and Finance Association of Australia and New Zealand Conference-speaker</t>
  </si>
  <si>
    <t>Presentation-Jane Taylor with award from Chartered Accountants Australia and New Zealand</t>
  </si>
  <si>
    <t>Presentation -Jane Taylor with award from Chartered Accountants Australia and New Zealand</t>
  </si>
  <si>
    <t>Taxis-Wellington</t>
  </si>
  <si>
    <t>Flights-Sydney to Wellington</t>
  </si>
  <si>
    <t>Top up Opal card -Sydney trains</t>
  </si>
  <si>
    <t>Taxi's Melbourne</t>
  </si>
  <si>
    <t>Taxi's- Melbourne</t>
  </si>
  <si>
    <t>Flights-Melbourne to Sydney</t>
  </si>
  <si>
    <t>27.07.2017</t>
  </si>
  <si>
    <t>Dinner following Chartered Accountants Australia and New Zealand  Branch function - Warren Allen guest speaker</t>
  </si>
  <si>
    <t>Chartered Accountants Australia and New Zealand</t>
  </si>
  <si>
    <t>Dunedin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</si>
</sst>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6"/>
      <color indexed="8"/>
      <name val="Arial"/>
      <family val="2"/>
    </font>
    <font>
      <sz val="16"/>
      <color theme="1"/>
      <name val="Arial"/>
      <family val="2"/>
    </font>
    <font>
      <i/>
      <sz val="12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FF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182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wrapText="1"/>
    </xf>
    <xf numFmtId="0" fontId="0" fillId="5" borderId="2" xfId="0" applyFill="1" applyBorder="1" applyAlignment="1"/>
    <xf numFmtId="0" fontId="1" fillId="0" borderId="8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0" fontId="3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0" borderId="9" xfId="0" applyFont="1" applyBorder="1" applyAlignment="1">
      <alignment wrapText="1"/>
    </xf>
    <xf numFmtId="0" fontId="3" fillId="4" borderId="5" xfId="0" applyFont="1" applyFill="1" applyBorder="1" applyAlignment="1">
      <alignment wrapText="1"/>
    </xf>
    <xf numFmtId="0" fontId="1" fillId="0" borderId="7" xfId="0" applyFont="1" applyBorder="1" applyAlignment="1">
      <alignment wrapText="1"/>
    </xf>
    <xf numFmtId="0" fontId="0" fillId="5" borderId="3" xfId="0" applyFont="1" applyFill="1" applyBorder="1" applyAlignment="1"/>
    <xf numFmtId="0" fontId="0" fillId="5" borderId="3" xfId="0" applyFont="1" applyFill="1" applyBorder="1" applyAlignment="1">
      <alignment wrapText="1"/>
    </xf>
    <xf numFmtId="0" fontId="0" fillId="5" borderId="5" xfId="0" applyFont="1" applyFill="1" applyBorder="1" applyAlignment="1">
      <alignment wrapText="1"/>
    </xf>
    <xf numFmtId="0" fontId="3" fillId="4" borderId="4" xfId="0" applyFont="1" applyFill="1" applyBorder="1" applyAlignment="1">
      <alignment vertical="center" wrapText="1" readingOrder="1"/>
    </xf>
    <xf numFmtId="0" fontId="6" fillId="0" borderId="0" xfId="0" applyFont="1" applyBorder="1" applyAlignment="1">
      <alignment wrapText="1"/>
    </xf>
    <xf numFmtId="0" fontId="6" fillId="0" borderId="0" xfId="0" applyFont="1" applyBorder="1"/>
    <xf numFmtId="0" fontId="0" fillId="0" borderId="0" xfId="0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5" fillId="5" borderId="7" xfId="0" applyFont="1" applyFill="1" applyBorder="1" applyAlignment="1">
      <alignment vertical="center" readingOrder="1"/>
    </xf>
    <xf numFmtId="0" fontId="6" fillId="0" borderId="9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4" fillId="7" borderId="12" xfId="0" applyFont="1" applyFill="1" applyBorder="1" applyAlignment="1">
      <alignment vertical="center" wrapText="1" readingOrder="1"/>
    </xf>
    <xf numFmtId="0" fontId="7" fillId="0" borderId="0" xfId="0" applyFont="1" applyBorder="1" applyAlignment="1">
      <alignment vertical="center" wrapText="1" readingOrder="1"/>
    </xf>
    <xf numFmtId="0" fontId="8" fillId="0" borderId="0" xfId="0" applyFont="1" applyBorder="1" applyAlignment="1">
      <alignment vertical="center" wrapText="1" readingOrder="1"/>
    </xf>
    <xf numFmtId="0" fontId="12" fillId="0" borderId="0" xfId="0" applyFont="1" applyBorder="1"/>
    <xf numFmtId="0" fontId="0" fillId="0" borderId="0" xfId="0" applyFont="1" applyBorder="1" applyAlignment="1">
      <alignment wrapText="1"/>
    </xf>
    <xf numFmtId="0" fontId="0" fillId="0" borderId="9" xfId="0" applyBorder="1" applyAlignment="1">
      <alignment vertical="top"/>
    </xf>
    <xf numFmtId="0" fontId="0" fillId="0" borderId="0" xfId="0" applyBorder="1" applyAlignment="1"/>
    <xf numFmtId="0" fontId="10" fillId="0" borderId="9" xfId="0" applyFont="1" applyFill="1" applyBorder="1" applyAlignment="1">
      <alignment vertical="center" readingOrder="1"/>
    </xf>
    <xf numFmtId="0" fontId="10" fillId="0" borderId="0" xfId="0" applyFont="1" applyFill="1" applyBorder="1" applyAlignment="1">
      <alignment vertical="center" readingOrder="1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vertical="top" wrapText="1"/>
    </xf>
    <xf numFmtId="0" fontId="1" fillId="8" borderId="7" xfId="0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5" fillId="5" borderId="7" xfId="0" applyFont="1" applyFill="1" applyBorder="1" applyAlignment="1">
      <alignment vertical="center" wrapText="1" readingOrder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164" fontId="1" fillId="8" borderId="2" xfId="0" applyNumberFormat="1" applyFont="1" applyFill="1" applyBorder="1" applyAlignment="1">
      <alignment vertical="center"/>
    </xf>
    <xf numFmtId="164" fontId="1" fillId="5" borderId="2" xfId="0" applyNumberFormat="1" applyFont="1" applyFill="1" applyBorder="1" applyAlignment="1">
      <alignment vertical="center"/>
    </xf>
    <xf numFmtId="164" fontId="5" fillId="5" borderId="2" xfId="0" applyNumberFormat="1" applyFont="1" applyFill="1" applyBorder="1" applyAlignment="1">
      <alignment vertical="center" wrapText="1" readingOrder="1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0" xfId="0" applyBorder="1" applyAlignment="1">
      <alignment vertical="top"/>
    </xf>
    <xf numFmtId="0" fontId="0" fillId="0" borderId="0" xfId="0" applyFont="1" applyBorder="1" applyAlignment="1">
      <alignment horizontal="justify" vertical="center"/>
    </xf>
    <xf numFmtId="0" fontId="0" fillId="0" borderId="6" xfId="0" applyFont="1" applyBorder="1" applyAlignment="1">
      <alignment horizontal="justify" vertical="center"/>
    </xf>
    <xf numFmtId="0" fontId="6" fillId="0" borderId="4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0" fillId="0" borderId="4" xfId="0" applyFont="1" applyBorder="1"/>
    <xf numFmtId="0" fontId="0" fillId="0" borderId="3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10" xfId="0" applyFont="1" applyBorder="1"/>
    <xf numFmtId="0" fontId="0" fillId="0" borderId="1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horizontal="justify" vertical="center"/>
    </xf>
    <xf numFmtId="0" fontId="0" fillId="0" borderId="6" xfId="0" applyFont="1" applyBorder="1" applyAlignment="1">
      <alignment wrapText="1"/>
    </xf>
    <xf numFmtId="0" fontId="0" fillId="0" borderId="0" xfId="0" applyFont="1" applyProtection="1">
      <protection locked="0"/>
    </xf>
    <xf numFmtId="0" fontId="0" fillId="0" borderId="9" xfId="0" applyFont="1" applyBorder="1" applyAlignment="1" applyProtection="1">
      <alignment wrapText="1"/>
      <protection locked="0"/>
    </xf>
    <xf numFmtId="0" fontId="0" fillId="0" borderId="0" xfId="0" applyFont="1" applyBorder="1" applyAlignment="1" applyProtection="1">
      <alignment wrapText="1"/>
      <protection locked="0"/>
    </xf>
    <xf numFmtId="0" fontId="0" fillId="0" borderId="6" xfId="0" applyFont="1" applyBorder="1" applyAlignment="1" applyProtection="1">
      <alignment wrapText="1"/>
      <protection locked="0"/>
    </xf>
    <xf numFmtId="0" fontId="0" fillId="0" borderId="9" xfId="0" applyFont="1" applyBorder="1"/>
    <xf numFmtId="0" fontId="6" fillId="0" borderId="6" xfId="0" applyFont="1" applyBorder="1"/>
    <xf numFmtId="164" fontId="6" fillId="5" borderId="2" xfId="0" applyNumberFormat="1" applyFont="1" applyFill="1" applyBorder="1" applyAlignment="1">
      <alignment vertical="center" wrapText="1"/>
    </xf>
    <xf numFmtId="0" fontId="0" fillId="5" borderId="8" xfId="0" applyFont="1" applyFill="1" applyBorder="1" applyAlignment="1">
      <alignment wrapText="1"/>
    </xf>
    <xf numFmtId="0" fontId="6" fillId="5" borderId="2" xfId="0" applyFont="1" applyFill="1" applyBorder="1" applyAlignment="1">
      <alignment horizontal="right" vertical="center" wrapText="1"/>
    </xf>
    <xf numFmtId="0" fontId="6" fillId="0" borderId="0" xfId="0" applyFont="1" applyBorder="1" applyProtection="1">
      <protection locked="0"/>
    </xf>
    <xf numFmtId="0" fontId="6" fillId="0" borderId="9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wrapText="1"/>
      <protection locked="0"/>
    </xf>
    <xf numFmtId="0" fontId="6" fillId="0" borderId="6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5" borderId="2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vertical="center" wrapText="1" readingOrder="1"/>
    </xf>
    <xf numFmtId="164" fontId="5" fillId="2" borderId="2" xfId="0" applyNumberFormat="1" applyFont="1" applyFill="1" applyBorder="1" applyAlignment="1">
      <alignment vertical="center" wrapText="1" readingOrder="1"/>
    </xf>
    <xf numFmtId="0" fontId="0" fillId="2" borderId="2" xfId="0" applyFont="1" applyFill="1" applyBorder="1" applyAlignment="1"/>
    <xf numFmtId="0" fontId="0" fillId="2" borderId="2" xfId="0" applyFont="1" applyFill="1" applyBorder="1" applyAlignment="1">
      <alignment wrapText="1"/>
    </xf>
    <xf numFmtId="0" fontId="0" fillId="2" borderId="8" xfId="0" applyFont="1" applyFill="1" applyBorder="1" applyAlignment="1">
      <alignment wrapText="1"/>
    </xf>
    <xf numFmtId="0" fontId="4" fillId="7" borderId="13" xfId="0" applyFont="1" applyFill="1" applyBorder="1" applyAlignment="1">
      <alignment vertical="center" wrapText="1" readingOrder="1"/>
    </xf>
    <xf numFmtId="0" fontId="3" fillId="4" borderId="0" xfId="0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1" xfId="0" applyFont="1" applyBorder="1" applyAlignment="1">
      <alignment horizontal="justify" vertical="center"/>
    </xf>
    <xf numFmtId="0" fontId="0" fillId="0" borderId="11" xfId="0" applyFont="1" applyBorder="1" applyAlignment="1">
      <alignment horizontal="justify" vertical="center"/>
    </xf>
    <xf numFmtId="0" fontId="0" fillId="0" borderId="0" xfId="0" applyFont="1" applyBorder="1" applyProtection="1">
      <protection locked="0"/>
    </xf>
    <xf numFmtId="0" fontId="2" fillId="3" borderId="5" xfId="0" applyFont="1" applyFill="1" applyBorder="1" applyAlignment="1">
      <alignment wrapText="1"/>
    </xf>
    <xf numFmtId="0" fontId="2" fillId="6" borderId="5" xfId="0" applyFont="1" applyFill="1" applyBorder="1" applyAlignment="1">
      <alignment wrapText="1"/>
    </xf>
    <xf numFmtId="0" fontId="0" fillId="5" borderId="8" xfId="0" applyFill="1" applyBorder="1" applyAlignment="1"/>
    <xf numFmtId="0" fontId="1" fillId="8" borderId="2" xfId="0" applyFont="1" applyFill="1" applyBorder="1" applyAlignment="1">
      <alignment vertical="center" wrapText="1"/>
    </xf>
    <xf numFmtId="0" fontId="1" fillId="8" borderId="8" xfId="0" applyFont="1" applyFill="1" applyBorder="1" applyAlignment="1">
      <alignment vertical="center" wrapText="1"/>
    </xf>
    <xf numFmtId="0" fontId="0" fillId="0" borderId="9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9" xfId="0" applyFont="1" applyBorder="1" applyAlignment="1" applyProtection="1">
      <protection locked="0"/>
    </xf>
    <xf numFmtId="0" fontId="10" fillId="0" borderId="9" xfId="0" applyFont="1" applyBorder="1" applyAlignment="1" applyProtection="1">
      <alignment wrapText="1"/>
      <protection locked="0"/>
    </xf>
    <xf numFmtId="0" fontId="10" fillId="0" borderId="0" xfId="0" applyFont="1" applyBorder="1" applyAlignment="1" applyProtection="1">
      <alignment wrapText="1"/>
      <protection locked="0"/>
    </xf>
    <xf numFmtId="0" fontId="10" fillId="0" borderId="6" xfId="0" applyFont="1" applyBorder="1" applyAlignment="1" applyProtection="1">
      <alignment wrapText="1"/>
      <protection locked="0"/>
    </xf>
    <xf numFmtId="4" fontId="0" fillId="0" borderId="0" xfId="0" applyNumberFormat="1" applyBorder="1" applyAlignment="1" applyProtection="1">
      <alignment wrapText="1"/>
      <protection locked="0"/>
    </xf>
    <xf numFmtId="4" fontId="10" fillId="0" borderId="0" xfId="0" applyNumberFormat="1" applyFont="1" applyBorder="1" applyAlignment="1" applyProtection="1">
      <alignment vertical="center" wrapText="1"/>
      <protection locked="0"/>
    </xf>
    <xf numFmtId="4" fontId="0" fillId="0" borderId="0" xfId="0" applyNumberFormat="1" applyFont="1" applyBorder="1" applyAlignment="1" applyProtection="1">
      <alignment wrapText="1"/>
      <protection locked="0"/>
    </xf>
    <xf numFmtId="4" fontId="10" fillId="0" borderId="0" xfId="0" applyNumberFormat="1" applyFont="1" applyBorder="1" applyAlignment="1" applyProtection="1">
      <alignment wrapText="1"/>
      <protection locked="0"/>
    </xf>
    <xf numFmtId="14" fontId="0" fillId="0" borderId="9" xfId="0" applyNumberFormat="1" applyFont="1" applyBorder="1" applyAlignment="1" applyProtection="1">
      <alignment wrapText="1"/>
      <protection locked="0"/>
    </xf>
    <xf numFmtId="14" fontId="0" fillId="0" borderId="0" xfId="0" applyNumberFormat="1" applyAlignment="1" applyProtection="1">
      <alignment wrapText="1"/>
      <protection locked="0"/>
    </xf>
    <xf numFmtId="44" fontId="10" fillId="0" borderId="0" xfId="1" applyFont="1" applyBorder="1" applyAlignment="1" applyProtection="1">
      <alignment wrapText="1"/>
      <protection locked="0"/>
    </xf>
    <xf numFmtId="44" fontId="17" fillId="0" borderId="0" xfId="1" applyFont="1" applyAlignment="1" applyProtection="1">
      <alignment wrapText="1"/>
      <protection locked="0"/>
    </xf>
    <xf numFmtId="14" fontId="0" fillId="0" borderId="0" xfId="0" applyNumberFormat="1" applyFont="1" applyAlignment="1" applyProtection="1">
      <alignment wrapText="1"/>
      <protection locked="0"/>
    </xf>
    <xf numFmtId="14" fontId="0" fillId="0" borderId="0" xfId="0" applyNumberFormat="1" applyFont="1" applyFill="1" applyAlignment="1" applyProtection="1">
      <alignment wrapText="1"/>
      <protection locked="0"/>
    </xf>
    <xf numFmtId="44" fontId="10" fillId="0" borderId="0" xfId="1" applyFont="1" applyFill="1" applyBorder="1" applyAlignment="1" applyProtection="1">
      <alignment wrapText="1"/>
      <protection locked="0"/>
    </xf>
    <xf numFmtId="0" fontId="10" fillId="0" borderId="0" xfId="0" applyFont="1" applyFill="1" applyBorder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0" xfId="0" applyFont="1" applyAlignment="1">
      <alignment horizontal="justify" vertical="center"/>
    </xf>
    <xf numFmtId="0" fontId="16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3" fillId="4" borderId="10" xfId="0" applyFont="1" applyFill="1" applyBorder="1" applyAlignment="1">
      <alignment vertical="center" wrapText="1" readingOrder="1"/>
    </xf>
    <xf numFmtId="0" fontId="3" fillId="4" borderId="1" xfId="0" applyFont="1" applyFill="1" applyBorder="1" applyAlignment="1">
      <alignment vertical="center" wrapText="1" readingOrder="1"/>
    </xf>
    <xf numFmtId="0" fontId="3" fillId="4" borderId="11" xfId="0" applyFont="1" applyFill="1" applyBorder="1" applyAlignment="1">
      <alignment vertical="center" wrapText="1" readingOrder="1"/>
    </xf>
    <xf numFmtId="0" fontId="7" fillId="0" borderId="12" xfId="0" applyFont="1" applyBorder="1" applyAlignment="1" applyProtection="1">
      <alignment vertical="center" wrapText="1" readingOrder="1"/>
      <protection locked="0"/>
    </xf>
    <xf numFmtId="0" fontId="8" fillId="0" borderId="12" xfId="0" applyFont="1" applyBorder="1" applyAlignment="1" applyProtection="1">
      <alignment vertical="center" wrapText="1" readingOrder="1"/>
      <protection locked="0"/>
    </xf>
    <xf numFmtId="0" fontId="8" fillId="0" borderId="13" xfId="0" applyFont="1" applyBorder="1" applyAlignment="1" applyProtection="1">
      <alignment vertical="center" wrapText="1" readingOrder="1"/>
      <protection locked="0"/>
    </xf>
    <xf numFmtId="0" fontId="13" fillId="0" borderId="4" xfId="0" applyFont="1" applyFill="1" applyBorder="1" applyAlignment="1">
      <alignment horizontal="center" vertical="center" wrapText="1" readingOrder="1"/>
    </xf>
    <xf numFmtId="0" fontId="14" fillId="0" borderId="3" xfId="0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  <xf numFmtId="0" fontId="9" fillId="0" borderId="10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 readingOrder="1"/>
    </xf>
    <xf numFmtId="0" fontId="1" fillId="0" borderId="11" xfId="0" applyFont="1" applyFill="1" applyBorder="1" applyAlignment="1">
      <alignment horizontal="center" vertical="center" wrapText="1" readingOrder="1"/>
    </xf>
    <xf numFmtId="0" fontId="3" fillId="3" borderId="7" xfId="0" applyNumberFormat="1" applyFont="1" applyFill="1" applyBorder="1" applyAlignment="1">
      <alignment vertical="center" wrapText="1" readingOrder="1"/>
    </xf>
    <xf numFmtId="0" fontId="3" fillId="3" borderId="2" xfId="0" applyNumberFormat="1" applyFont="1" applyFill="1" applyBorder="1" applyAlignment="1">
      <alignment vertical="center" wrapText="1" readingOrder="1"/>
    </xf>
    <xf numFmtId="0" fontId="3" fillId="6" borderId="7" xfId="0" applyFont="1" applyFill="1" applyBorder="1" applyAlignment="1">
      <alignment vertical="center" readingOrder="1"/>
    </xf>
    <xf numFmtId="0" fontId="3" fillId="6" borderId="2" xfId="0" applyFont="1" applyFill="1" applyBorder="1" applyAlignment="1">
      <alignment vertical="center" readingOrder="1"/>
    </xf>
    <xf numFmtId="0" fontId="0" fillId="0" borderId="10" xfId="0" applyFont="1" applyBorder="1" applyAlignment="1">
      <alignment horizontal="justify" vertical="center"/>
    </xf>
    <xf numFmtId="0" fontId="0" fillId="0" borderId="1" xfId="0" applyFont="1" applyBorder="1" applyAlignment="1">
      <alignment horizontal="justify" vertical="center"/>
    </xf>
    <xf numFmtId="0" fontId="3" fillId="4" borderId="10" xfId="0" applyFont="1" applyFill="1" applyBorder="1" applyAlignment="1">
      <alignment horizontal="left" vertical="center" wrapText="1" readingOrder="1"/>
    </xf>
    <xf numFmtId="0" fontId="3" fillId="4" borderId="1" xfId="0" applyFont="1" applyFill="1" applyBorder="1" applyAlignment="1">
      <alignment horizontal="left" vertical="center" wrapText="1" readingOrder="1"/>
    </xf>
    <xf numFmtId="0" fontId="0" fillId="0" borderId="9" xfId="0" applyFont="1" applyBorder="1" applyAlignment="1">
      <alignment wrapText="1"/>
    </xf>
    <xf numFmtId="0" fontId="16" fillId="0" borderId="12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 readingOrder="1"/>
    </xf>
    <xf numFmtId="0" fontId="8" fillId="0" borderId="12" xfId="0" applyFont="1" applyBorder="1" applyAlignment="1">
      <alignment vertical="center" wrapText="1" readingOrder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9" xfId="0" applyFont="1" applyBorder="1" applyAlignment="1"/>
    <xf numFmtId="0" fontId="0" fillId="0" borderId="0" xfId="0" applyFont="1" applyBorder="1" applyAlignment="1"/>
    <xf numFmtId="0" fontId="0" fillId="0" borderId="6" xfId="0" applyFont="1" applyBorder="1" applyAlignment="1"/>
    <xf numFmtId="0" fontId="0" fillId="0" borderId="9" xfId="0" applyFont="1" applyBorder="1" applyAlignment="1">
      <alignment horizontal="justify" vertical="center"/>
    </xf>
    <xf numFmtId="0" fontId="0" fillId="0" borderId="0" xfId="0" applyFont="1" applyBorder="1" applyAlignment="1">
      <alignment horizontal="justify" vertical="center"/>
    </xf>
    <xf numFmtId="0" fontId="0" fillId="0" borderId="6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center" vertical="center" wrapText="1" readingOrder="1"/>
    </xf>
    <xf numFmtId="0" fontId="13" fillId="0" borderId="6" xfId="0" applyFont="1" applyFill="1" applyBorder="1" applyAlignment="1">
      <alignment horizontal="center" vertical="center" wrapText="1" readingOrder="1"/>
    </xf>
    <xf numFmtId="0" fontId="8" fillId="0" borderId="13" xfId="0" applyFont="1" applyBorder="1" applyAlignment="1">
      <alignment vertical="center" wrapText="1" readingOrder="1"/>
    </xf>
    <xf numFmtId="0" fontId="15" fillId="0" borderId="10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 readingOrder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  <color rgb="FFCC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topLeftCell="A7" zoomScaleNormal="100" workbookViewId="0">
      <selection activeCell="D21" sqref="D21"/>
    </sheetView>
  </sheetViews>
  <sheetFormatPr defaultColWidth="9.15234375" defaultRowHeight="12.45" x14ac:dyDescent="0.3"/>
  <cols>
    <col min="1" max="1" width="27.61328125" style="6" customWidth="1"/>
    <col min="2" max="2" width="23.61328125" style="1" customWidth="1"/>
    <col min="3" max="3" width="70.921875" style="1" bestFit="1" customWidth="1"/>
    <col min="4" max="4" width="46" style="1" customWidth="1"/>
    <col min="5" max="16384" width="9.15234375" style="1"/>
  </cols>
  <sheetData>
    <row r="1" spans="1:5" ht="36" customHeight="1" x14ac:dyDescent="0.3">
      <c r="A1" s="129" t="s">
        <v>24</v>
      </c>
      <c r="B1" s="130"/>
      <c r="C1" s="130"/>
      <c r="D1" s="131"/>
    </row>
    <row r="2" spans="1:5" ht="36" customHeight="1" x14ac:dyDescent="0.3">
      <c r="A2" s="31" t="s">
        <v>8</v>
      </c>
      <c r="B2" s="137" t="s">
        <v>63</v>
      </c>
      <c r="C2" s="137"/>
      <c r="D2" s="137"/>
    </row>
    <row r="3" spans="1:5" ht="36" customHeight="1" x14ac:dyDescent="0.3">
      <c r="A3" s="31" t="s">
        <v>9</v>
      </c>
      <c r="B3" s="138" t="s">
        <v>64</v>
      </c>
      <c r="C3" s="138"/>
      <c r="D3" s="138"/>
    </row>
    <row r="4" spans="1:5" ht="36" customHeight="1" x14ac:dyDescent="0.3">
      <c r="A4" s="94" t="s">
        <v>3</v>
      </c>
      <c r="B4" s="139" t="s">
        <v>59</v>
      </c>
      <c r="C4" s="139"/>
      <c r="D4" s="139"/>
    </row>
    <row r="5" spans="1:5" s="3" customFormat="1" ht="36" customHeight="1" x14ac:dyDescent="0.3">
      <c r="A5" s="140" t="s">
        <v>10</v>
      </c>
      <c r="B5" s="141"/>
      <c r="C5" s="141"/>
      <c r="D5" s="142"/>
    </row>
    <row r="6" spans="1:5" s="3" customFormat="1" ht="19.5" customHeight="1" x14ac:dyDescent="0.3">
      <c r="A6" s="143" t="s">
        <v>49</v>
      </c>
      <c r="B6" s="144"/>
      <c r="C6" s="144"/>
      <c r="D6" s="145"/>
    </row>
    <row r="7" spans="1:5" s="4" customFormat="1" ht="36" customHeight="1" x14ac:dyDescent="0.35">
      <c r="A7" s="134" t="s">
        <v>34</v>
      </c>
      <c r="B7" s="135"/>
      <c r="C7" s="135"/>
      <c r="D7" s="136"/>
    </row>
    <row r="8" spans="1:5" s="3" customFormat="1" ht="25.5" customHeight="1" x14ac:dyDescent="0.3">
      <c r="A8" s="18" t="s">
        <v>26</v>
      </c>
      <c r="B8" s="2" t="s">
        <v>139</v>
      </c>
      <c r="C8" s="2" t="s">
        <v>51</v>
      </c>
      <c r="D8" s="9" t="s">
        <v>17</v>
      </c>
    </row>
    <row r="9" spans="1:5" s="109" customFormat="1" ht="12.75" hidden="1" customHeight="1" x14ac:dyDescent="0.3">
      <c r="A9" s="106"/>
      <c r="B9" s="115"/>
      <c r="C9" s="107"/>
      <c r="D9" s="108"/>
    </row>
    <row r="10" spans="1:5" s="109" customFormat="1" x14ac:dyDescent="0.3">
      <c r="A10" s="106"/>
      <c r="B10" s="115"/>
      <c r="C10" s="107"/>
      <c r="D10" s="108"/>
    </row>
    <row r="11" spans="1:5" s="109" customFormat="1" ht="12.75" customHeight="1" x14ac:dyDescent="0.3">
      <c r="A11" s="120" t="s">
        <v>120</v>
      </c>
      <c r="B11" s="122">
        <v>552.83000000000004</v>
      </c>
      <c r="C11" s="113" t="s">
        <v>128</v>
      </c>
      <c r="D11" s="109" t="s">
        <v>124</v>
      </c>
      <c r="E11" s="113"/>
    </row>
    <row r="12" spans="1:5" s="109" customFormat="1" ht="12.75" customHeight="1" x14ac:dyDescent="0.3">
      <c r="A12" s="120" t="s">
        <v>120</v>
      </c>
      <c r="B12" s="122">
        <v>153.51</v>
      </c>
      <c r="C12" s="113" t="s">
        <v>128</v>
      </c>
      <c r="D12" s="109" t="s">
        <v>162</v>
      </c>
      <c r="E12" s="113"/>
    </row>
    <row r="13" spans="1:5" s="109" customFormat="1" x14ac:dyDescent="0.3">
      <c r="A13" s="123" t="s">
        <v>121</v>
      </c>
      <c r="B13" s="122">
        <v>612.74</v>
      </c>
      <c r="C13" s="113" t="s">
        <v>128</v>
      </c>
      <c r="D13" s="109" t="s">
        <v>124</v>
      </c>
      <c r="E13" s="113"/>
    </row>
    <row r="14" spans="1:5" s="109" customFormat="1" x14ac:dyDescent="0.3">
      <c r="A14" s="123" t="s">
        <v>121</v>
      </c>
      <c r="B14" s="122">
        <v>208.73</v>
      </c>
      <c r="C14" s="113" t="s">
        <v>128</v>
      </c>
      <c r="D14" s="127" t="s">
        <v>125</v>
      </c>
      <c r="E14" s="113"/>
    </row>
    <row r="15" spans="1:5" s="109" customFormat="1" x14ac:dyDescent="0.3">
      <c r="A15" s="123" t="s">
        <v>121</v>
      </c>
      <c r="B15" s="122">
        <v>131.57</v>
      </c>
      <c r="C15" s="113" t="s">
        <v>128</v>
      </c>
      <c r="D15" s="127" t="s">
        <v>162</v>
      </c>
      <c r="E15" s="113"/>
    </row>
    <row r="16" spans="1:5" s="109" customFormat="1" x14ac:dyDescent="0.3">
      <c r="A16" s="123" t="s">
        <v>122</v>
      </c>
      <c r="B16" s="122">
        <v>656</v>
      </c>
      <c r="C16" s="113" t="s">
        <v>129</v>
      </c>
      <c r="D16" s="127" t="s">
        <v>124</v>
      </c>
      <c r="E16" s="113"/>
    </row>
    <row r="17" spans="1:5" s="109" customFormat="1" x14ac:dyDescent="0.3">
      <c r="A17" s="123" t="s">
        <v>122</v>
      </c>
      <c r="B17" s="122">
        <v>137.38999999999999</v>
      </c>
      <c r="C17" s="113" t="s">
        <v>129</v>
      </c>
      <c r="D17" s="127" t="s">
        <v>161</v>
      </c>
      <c r="E17" s="113"/>
    </row>
    <row r="18" spans="1:5" s="109" customFormat="1" x14ac:dyDescent="0.3">
      <c r="A18" s="113" t="s">
        <v>113</v>
      </c>
      <c r="B18" s="121">
        <v>87.95</v>
      </c>
      <c r="C18" s="113" t="s">
        <v>127</v>
      </c>
      <c r="D18" s="113" t="s">
        <v>117</v>
      </c>
      <c r="E18" s="113"/>
    </row>
    <row r="19" spans="1:5" s="109" customFormat="1" x14ac:dyDescent="0.3">
      <c r="A19" s="123" t="s">
        <v>113</v>
      </c>
      <c r="B19" s="122">
        <v>559</v>
      </c>
      <c r="C19" s="113" t="s">
        <v>128</v>
      </c>
      <c r="D19" s="127" t="s">
        <v>126</v>
      </c>
    </row>
    <row r="20" spans="1:5" s="109" customFormat="1" x14ac:dyDescent="0.3">
      <c r="A20" s="123" t="s">
        <v>114</v>
      </c>
      <c r="B20" s="121">
        <v>39.450000000000003</v>
      </c>
      <c r="C20" s="113" t="s">
        <v>115</v>
      </c>
      <c r="D20" s="109" t="s">
        <v>118</v>
      </c>
    </row>
    <row r="21" spans="1:5" s="109" customFormat="1" x14ac:dyDescent="0.3">
      <c r="A21" s="113" t="s">
        <v>96</v>
      </c>
      <c r="B21" s="121">
        <v>32.299999999999997</v>
      </c>
      <c r="C21" s="126" t="s">
        <v>97</v>
      </c>
      <c r="D21" s="113" t="s">
        <v>158</v>
      </c>
      <c r="E21" s="127"/>
    </row>
    <row r="22" spans="1:5" s="109" customFormat="1" x14ac:dyDescent="0.3">
      <c r="A22" s="123" t="s">
        <v>96</v>
      </c>
      <c r="B22" s="122">
        <v>248.87</v>
      </c>
      <c r="C22" s="113" t="s">
        <v>115</v>
      </c>
      <c r="D22" s="127" t="s">
        <v>124</v>
      </c>
      <c r="E22" s="127"/>
    </row>
    <row r="23" spans="1:5" s="109" customFormat="1" x14ac:dyDescent="0.3">
      <c r="A23" s="109" t="s">
        <v>116</v>
      </c>
      <c r="B23" s="121">
        <v>22.09</v>
      </c>
      <c r="C23" s="113" t="s">
        <v>115</v>
      </c>
      <c r="D23" s="109" t="s">
        <v>119</v>
      </c>
      <c r="E23" s="127"/>
    </row>
    <row r="24" spans="1:5" s="109" customFormat="1" x14ac:dyDescent="0.3">
      <c r="A24" s="123" t="s">
        <v>123</v>
      </c>
      <c r="B24" s="122">
        <v>169.94</v>
      </c>
      <c r="C24" s="113" t="s">
        <v>115</v>
      </c>
      <c r="D24" s="127" t="s">
        <v>163</v>
      </c>
      <c r="E24" s="127"/>
    </row>
    <row r="25" spans="1:5" s="109" customFormat="1" x14ac:dyDescent="0.3">
      <c r="A25" s="120" t="s">
        <v>123</v>
      </c>
      <c r="B25" s="122">
        <v>342.96</v>
      </c>
      <c r="C25" s="113" t="s">
        <v>115</v>
      </c>
      <c r="D25" s="109" t="s">
        <v>159</v>
      </c>
      <c r="E25" s="127"/>
    </row>
    <row r="26" spans="1:5" s="109" customFormat="1" x14ac:dyDescent="0.3">
      <c r="A26" s="120" t="s">
        <v>123</v>
      </c>
      <c r="B26" s="122">
        <v>340.08</v>
      </c>
      <c r="C26" s="113" t="s">
        <v>115</v>
      </c>
      <c r="D26" s="109" t="s">
        <v>125</v>
      </c>
      <c r="E26" s="127"/>
    </row>
    <row r="27" spans="1:5" s="109" customFormat="1" x14ac:dyDescent="0.3">
      <c r="A27" s="113" t="s">
        <v>98</v>
      </c>
      <c r="B27" s="121">
        <v>32.700000000000003</v>
      </c>
      <c r="C27" s="113" t="s">
        <v>97</v>
      </c>
      <c r="D27" s="113" t="s">
        <v>158</v>
      </c>
    </row>
    <row r="28" spans="1:5" s="109" customFormat="1" x14ac:dyDescent="0.3">
      <c r="A28" s="109" t="s">
        <v>123</v>
      </c>
      <c r="B28" s="121">
        <v>43.96</v>
      </c>
      <c r="C28" s="113" t="s">
        <v>97</v>
      </c>
      <c r="D28" s="109" t="s">
        <v>160</v>
      </c>
    </row>
    <row r="29" spans="1:5" s="109" customFormat="1" x14ac:dyDescent="0.3">
      <c r="A29" s="120"/>
      <c r="B29" s="122"/>
      <c r="C29" s="113"/>
    </row>
    <row r="30" spans="1:5" s="109" customFormat="1" x14ac:dyDescent="0.3">
      <c r="A30" s="113"/>
      <c r="B30" s="121"/>
      <c r="C30" s="113"/>
      <c r="D30" s="113"/>
      <c r="E30" s="113"/>
    </row>
    <row r="31" spans="1:5" s="109" customFormat="1" x14ac:dyDescent="0.3">
      <c r="A31" s="113"/>
      <c r="B31" s="121"/>
      <c r="C31" s="113"/>
      <c r="D31" s="113"/>
      <c r="E31" s="113"/>
    </row>
    <row r="32" spans="1:5" s="109" customFormat="1" x14ac:dyDescent="0.3">
      <c r="A32" s="113"/>
      <c r="B32" s="121"/>
      <c r="C32" s="113"/>
      <c r="D32" s="113"/>
      <c r="E32" s="113"/>
    </row>
    <row r="33" spans="1:5" s="109" customFormat="1" x14ac:dyDescent="0.3">
      <c r="A33" s="113"/>
      <c r="B33" s="121"/>
      <c r="C33" s="113"/>
      <c r="D33" s="113"/>
      <c r="E33" s="113"/>
    </row>
    <row r="34" spans="1:5" s="109" customFormat="1" x14ac:dyDescent="0.3">
      <c r="A34" s="106"/>
      <c r="B34" s="115"/>
      <c r="C34" s="107"/>
      <c r="D34" s="108"/>
    </row>
    <row r="35" spans="1:5" s="109" customFormat="1" hidden="1" x14ac:dyDescent="0.3">
      <c r="A35" s="106"/>
      <c r="B35" s="107"/>
      <c r="C35" s="107"/>
      <c r="D35" s="108"/>
    </row>
    <row r="36" spans="1:5" ht="19.5" customHeight="1" x14ac:dyDescent="0.3">
      <c r="A36" s="43" t="s">
        <v>4</v>
      </c>
      <c r="B36" s="48">
        <f>SUM(B9:B35)</f>
        <v>4372.07</v>
      </c>
      <c r="C36" s="104"/>
      <c r="D36" s="105"/>
    </row>
    <row r="37" spans="1:5" ht="5.25" customHeight="1" x14ac:dyDescent="0.3">
      <c r="A37" s="25"/>
      <c r="B37" s="71"/>
      <c r="C37" s="71"/>
      <c r="D37" s="71"/>
    </row>
    <row r="38" spans="1:5" s="4" customFormat="1" ht="36" customHeight="1" x14ac:dyDescent="0.35">
      <c r="A38" s="146" t="s">
        <v>61</v>
      </c>
      <c r="B38" s="147"/>
      <c r="C38" s="147"/>
      <c r="D38" s="101"/>
    </row>
    <row r="39" spans="1:5" s="3" customFormat="1" ht="25.5" customHeight="1" x14ac:dyDescent="0.3">
      <c r="A39" s="18" t="s">
        <v>26</v>
      </c>
      <c r="B39" s="2" t="s">
        <v>142</v>
      </c>
      <c r="C39" s="2" t="s">
        <v>52</v>
      </c>
      <c r="D39" s="9" t="s">
        <v>16</v>
      </c>
    </row>
    <row r="40" spans="1:5" s="109" customFormat="1" ht="17.25" hidden="1" customHeight="1" x14ac:dyDescent="0.3">
      <c r="A40" s="106"/>
      <c r="B40" s="115"/>
      <c r="C40" s="107"/>
      <c r="D40" s="108"/>
    </row>
    <row r="41" spans="1:5" s="109" customFormat="1" x14ac:dyDescent="0.3">
      <c r="A41" s="106"/>
      <c r="B41" s="115"/>
      <c r="C41" s="107"/>
      <c r="D41" s="108"/>
    </row>
    <row r="42" spans="1:5" s="109" customFormat="1" x14ac:dyDescent="0.3">
      <c r="A42" s="113" t="s">
        <v>105</v>
      </c>
      <c r="B42" s="121">
        <v>453.8</v>
      </c>
      <c r="C42" s="113" t="s">
        <v>106</v>
      </c>
      <c r="D42" s="113" t="s">
        <v>110</v>
      </c>
    </row>
    <row r="43" spans="1:5" s="109" customFormat="1" x14ac:dyDescent="0.3">
      <c r="A43" s="113" t="s">
        <v>84</v>
      </c>
      <c r="B43" s="121">
        <v>66.3</v>
      </c>
      <c r="C43" s="113" t="s">
        <v>85</v>
      </c>
      <c r="D43" s="113" t="s">
        <v>99</v>
      </c>
    </row>
    <row r="44" spans="1:5" s="109" customFormat="1" x14ac:dyDescent="0.3">
      <c r="A44" s="113" t="s">
        <v>84</v>
      </c>
      <c r="B44" s="121">
        <v>69.3</v>
      </c>
      <c r="C44" s="113" t="s">
        <v>85</v>
      </c>
      <c r="D44" s="113" t="s">
        <v>99</v>
      </c>
    </row>
    <row r="45" spans="1:5" s="109" customFormat="1" x14ac:dyDescent="0.3">
      <c r="A45" s="113" t="s">
        <v>84</v>
      </c>
      <c r="B45" s="121">
        <v>217</v>
      </c>
      <c r="C45" s="113" t="s">
        <v>153</v>
      </c>
      <c r="D45" s="113" t="s">
        <v>111</v>
      </c>
    </row>
    <row r="46" spans="1:5" s="109" customFormat="1" x14ac:dyDescent="0.3">
      <c r="A46" s="113" t="s">
        <v>86</v>
      </c>
      <c r="B46" s="121">
        <v>46.4</v>
      </c>
      <c r="C46" s="113" t="s">
        <v>87</v>
      </c>
      <c r="D46" s="113" t="s">
        <v>99</v>
      </c>
    </row>
    <row r="47" spans="1:5" s="109" customFormat="1" x14ac:dyDescent="0.3">
      <c r="A47" s="113" t="s">
        <v>86</v>
      </c>
      <c r="B47" s="121">
        <v>276</v>
      </c>
      <c r="C47" s="113" t="s">
        <v>87</v>
      </c>
      <c r="D47" s="113" t="s">
        <v>111</v>
      </c>
    </row>
    <row r="48" spans="1:5" s="109" customFormat="1" x14ac:dyDescent="0.3">
      <c r="A48" s="113" t="s">
        <v>88</v>
      </c>
      <c r="B48" s="121">
        <v>69</v>
      </c>
      <c r="C48" s="113" t="s">
        <v>130</v>
      </c>
      <c r="D48" s="113" t="s">
        <v>99</v>
      </c>
    </row>
    <row r="49" spans="1:5" s="109" customFormat="1" x14ac:dyDescent="0.3">
      <c r="A49" s="123" t="s">
        <v>88</v>
      </c>
      <c r="B49" s="121">
        <v>87.3</v>
      </c>
      <c r="C49" s="113" t="s">
        <v>130</v>
      </c>
      <c r="D49" s="113" t="s">
        <v>99</v>
      </c>
    </row>
    <row r="50" spans="1:5" s="109" customFormat="1" x14ac:dyDescent="0.3">
      <c r="A50" s="113" t="s">
        <v>88</v>
      </c>
      <c r="B50" s="121">
        <v>236</v>
      </c>
      <c r="C50" s="113" t="s">
        <v>130</v>
      </c>
      <c r="D50" s="113" t="s">
        <v>111</v>
      </c>
    </row>
    <row r="51" spans="1:5" s="109" customFormat="1" x14ac:dyDescent="0.3">
      <c r="A51" s="113" t="s">
        <v>107</v>
      </c>
      <c r="B51" s="121">
        <v>284.8</v>
      </c>
      <c r="C51" s="113" t="s">
        <v>131</v>
      </c>
      <c r="D51" s="113" t="s">
        <v>111</v>
      </c>
    </row>
    <row r="52" spans="1:5" s="109" customFormat="1" ht="24.9" x14ac:dyDescent="0.3">
      <c r="A52" s="124" t="s">
        <v>89</v>
      </c>
      <c r="B52" s="125">
        <v>200.85</v>
      </c>
      <c r="C52" s="126" t="s">
        <v>134</v>
      </c>
      <c r="D52" s="126" t="s">
        <v>100</v>
      </c>
    </row>
    <row r="53" spans="1:5" s="109" customFormat="1" x14ac:dyDescent="0.3">
      <c r="A53" s="123" t="s">
        <v>90</v>
      </c>
      <c r="B53" s="121">
        <v>82.7</v>
      </c>
      <c r="C53" s="113" t="s">
        <v>135</v>
      </c>
      <c r="D53" s="113" t="s">
        <v>99</v>
      </c>
      <c r="E53" s="113"/>
    </row>
    <row r="54" spans="1:5" s="109" customFormat="1" x14ac:dyDescent="0.3">
      <c r="A54" s="123" t="s">
        <v>90</v>
      </c>
      <c r="B54" s="121">
        <v>85.1</v>
      </c>
      <c r="C54" s="113" t="s">
        <v>135</v>
      </c>
      <c r="D54" s="113" t="s">
        <v>99</v>
      </c>
      <c r="E54" s="113"/>
    </row>
    <row r="55" spans="1:5" s="109" customFormat="1" x14ac:dyDescent="0.3">
      <c r="A55" s="113" t="s">
        <v>90</v>
      </c>
      <c r="B55" s="121">
        <v>310</v>
      </c>
      <c r="C55" s="113" t="s">
        <v>135</v>
      </c>
      <c r="D55" s="113" t="s">
        <v>111</v>
      </c>
      <c r="E55" s="113"/>
    </row>
    <row r="56" spans="1:5" s="109" customFormat="1" x14ac:dyDescent="0.3">
      <c r="A56" s="123" t="s">
        <v>91</v>
      </c>
      <c r="B56" s="121">
        <v>82</v>
      </c>
      <c r="C56" s="113" t="s">
        <v>136</v>
      </c>
      <c r="D56" s="113" t="s">
        <v>99</v>
      </c>
      <c r="E56" s="113"/>
    </row>
    <row r="57" spans="1:5" s="109" customFormat="1" x14ac:dyDescent="0.3">
      <c r="A57" s="123" t="s">
        <v>91</v>
      </c>
      <c r="B57" s="121">
        <v>77</v>
      </c>
      <c r="C57" s="113" t="s">
        <v>136</v>
      </c>
      <c r="D57" s="113" t="s">
        <v>99</v>
      </c>
      <c r="E57" s="113"/>
    </row>
    <row r="58" spans="1:5" s="109" customFormat="1" x14ac:dyDescent="0.3">
      <c r="A58" s="113" t="s">
        <v>91</v>
      </c>
      <c r="B58" s="121">
        <v>359.7</v>
      </c>
      <c r="C58" s="113" t="s">
        <v>136</v>
      </c>
      <c r="D58" s="113" t="s">
        <v>111</v>
      </c>
      <c r="E58" s="126"/>
    </row>
    <row r="59" spans="1:5" s="109" customFormat="1" x14ac:dyDescent="0.3">
      <c r="A59" s="123" t="s">
        <v>92</v>
      </c>
      <c r="B59" s="121">
        <v>85</v>
      </c>
      <c r="C59" s="113" t="s">
        <v>137</v>
      </c>
      <c r="D59" s="113" t="s">
        <v>99</v>
      </c>
      <c r="E59" s="113"/>
    </row>
    <row r="60" spans="1:5" s="109" customFormat="1" x14ac:dyDescent="0.3">
      <c r="A60" s="113" t="s">
        <v>92</v>
      </c>
      <c r="B60" s="121">
        <v>229.7</v>
      </c>
      <c r="C60" s="113" t="s">
        <v>133</v>
      </c>
      <c r="D60" s="113" t="s">
        <v>111</v>
      </c>
      <c r="E60" s="113"/>
    </row>
    <row r="61" spans="1:5" s="109" customFormat="1" ht="24.9" x14ac:dyDescent="0.3">
      <c r="A61" s="113" t="s">
        <v>108</v>
      </c>
      <c r="B61" s="121">
        <v>464</v>
      </c>
      <c r="C61" s="113" t="s">
        <v>156</v>
      </c>
      <c r="D61" s="113" t="s">
        <v>110</v>
      </c>
      <c r="E61" s="113"/>
    </row>
    <row r="62" spans="1:5" s="109" customFormat="1" ht="24.9" x14ac:dyDescent="0.3">
      <c r="A62" s="113" t="s">
        <v>108</v>
      </c>
      <c r="B62" s="121">
        <v>49.48</v>
      </c>
      <c r="C62" s="113" t="s">
        <v>157</v>
      </c>
      <c r="D62" s="113" t="s">
        <v>112</v>
      </c>
      <c r="E62" s="113"/>
    </row>
    <row r="63" spans="1:5" s="109" customFormat="1" ht="24.9" x14ac:dyDescent="0.3">
      <c r="A63" s="123" t="s">
        <v>93</v>
      </c>
      <c r="B63" s="121">
        <v>150</v>
      </c>
      <c r="C63" s="113" t="s">
        <v>157</v>
      </c>
      <c r="D63" s="113" t="s">
        <v>101</v>
      </c>
      <c r="E63" s="113"/>
    </row>
    <row r="64" spans="1:5" s="109" customFormat="1" x14ac:dyDescent="0.3">
      <c r="A64" s="123" t="s">
        <v>94</v>
      </c>
      <c r="B64" s="121">
        <v>77</v>
      </c>
      <c r="C64" s="113" t="s">
        <v>154</v>
      </c>
      <c r="D64" s="113" t="s">
        <v>99</v>
      </c>
      <c r="E64" s="113"/>
    </row>
    <row r="65" spans="1:5" s="109" customFormat="1" x14ac:dyDescent="0.3">
      <c r="A65" s="123" t="s">
        <v>94</v>
      </c>
      <c r="B65" s="121">
        <v>77</v>
      </c>
      <c r="C65" s="113" t="s">
        <v>154</v>
      </c>
      <c r="D65" s="113" t="s">
        <v>99</v>
      </c>
      <c r="E65" s="113"/>
    </row>
    <row r="66" spans="1:5" s="109" customFormat="1" x14ac:dyDescent="0.3">
      <c r="A66" s="113" t="s">
        <v>94</v>
      </c>
      <c r="B66" s="121">
        <v>251</v>
      </c>
      <c r="C66" s="113" t="s">
        <v>154</v>
      </c>
      <c r="D66" s="113" t="s">
        <v>111</v>
      </c>
      <c r="E66" s="113"/>
    </row>
    <row r="67" spans="1:5" s="109" customFormat="1" x14ac:dyDescent="0.3">
      <c r="A67" s="120" t="s">
        <v>95</v>
      </c>
      <c r="B67" s="121">
        <v>69.900000000000006</v>
      </c>
      <c r="C67" s="113" t="s">
        <v>132</v>
      </c>
      <c r="D67" s="113" t="s">
        <v>99</v>
      </c>
      <c r="E67" s="113"/>
    </row>
    <row r="68" spans="1:5" s="109" customFormat="1" x14ac:dyDescent="0.3">
      <c r="A68" s="113" t="s">
        <v>95</v>
      </c>
      <c r="B68" s="121">
        <v>85</v>
      </c>
      <c r="C68" s="113" t="s">
        <v>132</v>
      </c>
      <c r="D68" s="113" t="s">
        <v>99</v>
      </c>
      <c r="E68" s="113"/>
    </row>
    <row r="69" spans="1:5" s="109" customFormat="1" x14ac:dyDescent="0.3">
      <c r="A69" s="113" t="s">
        <v>95</v>
      </c>
      <c r="B69" s="121">
        <v>297</v>
      </c>
      <c r="C69" s="113" t="s">
        <v>135</v>
      </c>
      <c r="D69" s="113" t="s">
        <v>111</v>
      </c>
      <c r="E69" s="113"/>
    </row>
    <row r="70" spans="1:5" s="109" customFormat="1" x14ac:dyDescent="0.3">
      <c r="A70" s="113" t="s">
        <v>109</v>
      </c>
      <c r="B70" s="121">
        <v>294.7</v>
      </c>
      <c r="C70" s="113" t="s">
        <v>155</v>
      </c>
      <c r="D70" s="113" t="s">
        <v>111</v>
      </c>
      <c r="E70" s="113"/>
    </row>
    <row r="71" spans="1:5" s="109" customFormat="1" x14ac:dyDescent="0.3">
      <c r="E71" s="113"/>
    </row>
    <row r="72" spans="1:5" s="109" customFormat="1" x14ac:dyDescent="0.3">
      <c r="E72" s="113"/>
    </row>
    <row r="73" spans="1:5" s="109" customFormat="1" x14ac:dyDescent="0.3">
      <c r="E73" s="113"/>
    </row>
    <row r="74" spans="1:5" s="109" customFormat="1" x14ac:dyDescent="0.3">
      <c r="A74" s="113"/>
      <c r="B74" s="121"/>
      <c r="C74" s="113"/>
      <c r="D74" s="113"/>
      <c r="E74" s="113"/>
    </row>
    <row r="75" spans="1:5" s="109" customFormat="1" x14ac:dyDescent="0.3">
      <c r="A75" s="113"/>
      <c r="B75" s="121"/>
      <c r="C75" s="113"/>
      <c r="D75" s="113"/>
      <c r="E75" s="113"/>
    </row>
    <row r="76" spans="1:5" s="109" customFormat="1" x14ac:dyDescent="0.3">
      <c r="A76" s="113"/>
      <c r="B76" s="121"/>
      <c r="C76" s="113"/>
      <c r="D76" s="113"/>
      <c r="E76" s="113"/>
    </row>
    <row r="77" spans="1:5" s="109" customFormat="1" x14ac:dyDescent="0.3">
      <c r="A77" s="113"/>
      <c r="B77" s="121"/>
      <c r="C77" s="113"/>
      <c r="D77" s="113"/>
      <c r="E77" s="113"/>
    </row>
    <row r="78" spans="1:5" s="109" customFormat="1" x14ac:dyDescent="0.3">
      <c r="A78" s="113"/>
      <c r="B78" s="121"/>
      <c r="C78" s="113"/>
      <c r="D78" s="113"/>
      <c r="E78" s="113"/>
    </row>
    <row r="79" spans="1:5" s="109" customFormat="1" x14ac:dyDescent="0.3">
      <c r="A79" s="113"/>
      <c r="B79" s="121"/>
      <c r="C79" s="113"/>
      <c r="D79" s="113"/>
      <c r="E79" s="113"/>
    </row>
    <row r="80" spans="1:5" s="109" customFormat="1" x14ac:dyDescent="0.3">
      <c r="A80" s="113"/>
      <c r="B80" s="121"/>
      <c r="C80" s="113"/>
      <c r="D80" s="113"/>
      <c r="E80" s="113"/>
    </row>
    <row r="81" spans="1:5" s="109" customFormat="1" x14ac:dyDescent="0.3">
      <c r="A81" s="113"/>
      <c r="B81" s="121"/>
      <c r="C81" s="113"/>
      <c r="D81" s="113"/>
      <c r="E81" s="113"/>
    </row>
    <row r="82" spans="1:5" s="109" customFormat="1" x14ac:dyDescent="0.3">
      <c r="A82" s="113"/>
      <c r="B82" s="121"/>
      <c r="C82" s="113"/>
      <c r="D82" s="113"/>
      <c r="E82" s="113"/>
    </row>
    <row r="83" spans="1:5" s="109" customFormat="1" x14ac:dyDescent="0.3">
      <c r="A83" s="113"/>
      <c r="B83" s="121"/>
      <c r="C83" s="113"/>
      <c r="D83" s="113"/>
      <c r="E83" s="113"/>
    </row>
    <row r="84" spans="1:5" s="109" customFormat="1" x14ac:dyDescent="0.3">
      <c r="A84" s="113"/>
      <c r="B84" s="121"/>
      <c r="C84" s="113"/>
      <c r="D84" s="113"/>
      <c r="E84" s="113"/>
    </row>
    <row r="85" spans="1:5" s="109" customFormat="1" x14ac:dyDescent="0.3">
      <c r="A85" s="113"/>
      <c r="B85" s="121"/>
      <c r="C85" s="113"/>
      <c r="D85" s="113"/>
      <c r="E85" s="113"/>
    </row>
    <row r="86" spans="1:5" s="109" customFormat="1" x14ac:dyDescent="0.3">
      <c r="A86" s="113"/>
      <c r="B86" s="121"/>
      <c r="C86" s="113"/>
      <c r="D86" s="113"/>
      <c r="E86" s="113"/>
    </row>
    <row r="87" spans="1:5" s="109" customFormat="1" x14ac:dyDescent="0.3">
      <c r="A87" s="113"/>
      <c r="B87" s="121"/>
      <c r="C87" s="113"/>
      <c r="D87" s="113"/>
      <c r="E87" s="113"/>
    </row>
    <row r="88" spans="1:5" s="109" customFormat="1" x14ac:dyDescent="0.3">
      <c r="A88" s="113"/>
      <c r="B88" s="121"/>
      <c r="C88" s="113"/>
      <c r="D88" s="113"/>
      <c r="E88" s="113"/>
    </row>
    <row r="89" spans="1:5" s="109" customFormat="1" x14ac:dyDescent="0.3">
      <c r="A89" s="113"/>
      <c r="B89" s="121"/>
      <c r="C89" s="113"/>
      <c r="D89" s="113"/>
      <c r="E89" s="113"/>
    </row>
    <row r="90" spans="1:5" s="109" customFormat="1" x14ac:dyDescent="0.3">
      <c r="A90" s="113"/>
      <c r="B90" s="121"/>
      <c r="C90" s="113"/>
      <c r="D90" s="113"/>
      <c r="E90" s="113"/>
    </row>
    <row r="91" spans="1:5" s="109" customFormat="1" x14ac:dyDescent="0.3">
      <c r="A91" s="113"/>
      <c r="B91" s="121"/>
      <c r="C91" s="113"/>
      <c r="D91" s="113"/>
      <c r="E91" s="113"/>
    </row>
    <row r="92" spans="1:5" s="109" customFormat="1" x14ac:dyDescent="0.3">
      <c r="A92" s="113"/>
      <c r="B92" s="121"/>
      <c r="C92" s="113"/>
      <c r="D92" s="113"/>
      <c r="E92" s="113"/>
    </row>
    <row r="93" spans="1:5" s="109" customFormat="1" x14ac:dyDescent="0.3">
      <c r="A93" s="113"/>
      <c r="B93" s="121"/>
      <c r="C93" s="113"/>
      <c r="D93" s="113"/>
      <c r="E93" s="113"/>
    </row>
    <row r="94" spans="1:5" s="109" customFormat="1" x14ac:dyDescent="0.3">
      <c r="A94" s="113"/>
      <c r="B94" s="121"/>
      <c r="C94" s="113"/>
      <c r="D94" s="113"/>
      <c r="E94" s="113"/>
    </row>
    <row r="95" spans="1:5" s="109" customFormat="1" x14ac:dyDescent="0.3">
      <c r="A95" s="113"/>
      <c r="B95" s="121"/>
      <c r="C95" s="113"/>
      <c r="D95" s="113"/>
      <c r="E95" s="113"/>
    </row>
    <row r="96" spans="1:5" s="109" customFormat="1" x14ac:dyDescent="0.3">
      <c r="A96" s="113"/>
      <c r="B96" s="121"/>
      <c r="C96" s="126"/>
      <c r="D96" s="113"/>
      <c r="E96" s="113"/>
    </row>
    <row r="97" spans="1:11" s="109" customFormat="1" x14ac:dyDescent="0.3">
      <c r="A97" s="113"/>
      <c r="B97" s="121"/>
      <c r="C97" s="113"/>
      <c r="D97" s="113"/>
      <c r="E97" s="113"/>
    </row>
    <row r="98" spans="1:11" s="109" customFormat="1" ht="12.65" customHeight="1" x14ac:dyDescent="0.3">
      <c r="A98" s="106"/>
      <c r="B98" s="115"/>
      <c r="C98" s="107"/>
      <c r="D98" s="108"/>
    </row>
    <row r="99" spans="1:11" s="109" customFormat="1" ht="12.65" customHeight="1" x14ac:dyDescent="0.3">
      <c r="A99" s="106"/>
      <c r="B99" s="115"/>
      <c r="C99" s="107"/>
      <c r="D99" s="108"/>
    </row>
    <row r="100" spans="1:11" s="109" customFormat="1" x14ac:dyDescent="0.3">
      <c r="A100" s="106"/>
      <c r="B100" s="115"/>
      <c r="C100" s="107"/>
      <c r="D100" s="108"/>
    </row>
    <row r="101" spans="1:11" s="109" customFormat="1" hidden="1" x14ac:dyDescent="0.3">
      <c r="A101" s="106"/>
      <c r="B101" s="107"/>
      <c r="C101" s="107"/>
      <c r="D101" s="108"/>
    </row>
    <row r="102" spans="1:11" ht="19.5" customHeight="1" x14ac:dyDescent="0.3">
      <c r="A102" s="43" t="s">
        <v>4</v>
      </c>
      <c r="B102" s="48">
        <f>SUM(B40:B101)</f>
        <v>5133.0299999999988</v>
      </c>
      <c r="C102" s="104"/>
      <c r="D102" s="105"/>
    </row>
    <row r="103" spans="1:11" ht="5.25" customHeight="1" x14ac:dyDescent="0.3">
      <c r="A103" s="25"/>
      <c r="B103" s="71"/>
      <c r="C103" s="71"/>
      <c r="D103" s="71"/>
    </row>
    <row r="104" spans="1:11" ht="36" customHeight="1" x14ac:dyDescent="0.35">
      <c r="A104" s="148" t="s">
        <v>15</v>
      </c>
      <c r="B104" s="149"/>
      <c r="C104" s="149"/>
      <c r="D104" s="102"/>
    </row>
    <row r="105" spans="1:11" ht="25.5" customHeight="1" x14ac:dyDescent="0.3">
      <c r="A105" s="18" t="s">
        <v>0</v>
      </c>
      <c r="B105" s="2" t="s">
        <v>143</v>
      </c>
      <c r="C105" s="2" t="s">
        <v>53</v>
      </c>
      <c r="D105" s="9" t="s">
        <v>11</v>
      </c>
    </row>
    <row r="106" spans="1:11" s="109" customFormat="1" ht="15.75" hidden="1" customHeight="1" x14ac:dyDescent="0.3">
      <c r="A106" s="106"/>
      <c r="B106" s="115"/>
      <c r="C106" s="107"/>
      <c r="D106" s="108"/>
    </row>
    <row r="107" spans="1:11" s="109" customFormat="1" ht="12.75" customHeight="1" x14ac:dyDescent="0.3">
      <c r="A107" s="106"/>
      <c r="B107" s="115"/>
      <c r="C107" s="107"/>
      <c r="D107" s="108"/>
      <c r="F107" s="110"/>
      <c r="G107" s="110"/>
      <c r="H107" s="110"/>
      <c r="I107" s="110"/>
      <c r="J107" s="110"/>
      <c r="K107" s="110"/>
    </row>
    <row r="108" spans="1:11" s="109" customFormat="1" ht="12.75" customHeight="1" x14ac:dyDescent="0.3">
      <c r="A108" s="113" t="s">
        <v>102</v>
      </c>
      <c r="B108" s="121">
        <v>28.2</v>
      </c>
      <c r="C108" s="113" t="s">
        <v>103</v>
      </c>
      <c r="D108" s="113" t="s">
        <v>104</v>
      </c>
      <c r="E108" s="113" t="s">
        <v>62</v>
      </c>
      <c r="F108" s="110"/>
      <c r="G108" s="110"/>
      <c r="H108" s="110"/>
      <c r="I108" s="110"/>
      <c r="J108" s="110"/>
      <c r="K108" s="110"/>
    </row>
    <row r="109" spans="1:11" s="109" customFormat="1" ht="12.75" customHeight="1" x14ac:dyDescent="0.3">
      <c r="A109" s="106"/>
      <c r="B109" s="115"/>
      <c r="C109" s="107"/>
      <c r="D109" s="108"/>
      <c r="F109" s="110"/>
      <c r="G109" s="110"/>
      <c r="H109" s="110"/>
      <c r="I109" s="110"/>
      <c r="J109" s="110"/>
      <c r="K109" s="110"/>
    </row>
    <row r="110" spans="1:11" s="109" customFormat="1" ht="12.75" customHeight="1" x14ac:dyDescent="0.3">
      <c r="A110" s="106"/>
      <c r="B110" s="115"/>
      <c r="C110" s="107"/>
      <c r="D110" s="108"/>
    </row>
    <row r="111" spans="1:11" s="109" customFormat="1" ht="12.75" hidden="1" customHeight="1" x14ac:dyDescent="0.3">
      <c r="A111" s="106"/>
      <c r="B111" s="107"/>
      <c r="C111" s="107"/>
      <c r="D111" s="108"/>
    </row>
    <row r="112" spans="1:11" ht="19.5" customHeight="1" x14ac:dyDescent="0.3">
      <c r="A112" s="43" t="s">
        <v>4</v>
      </c>
      <c r="B112" s="48">
        <f>SUM(B106:B111)</f>
        <v>28.2</v>
      </c>
      <c r="C112" s="104"/>
      <c r="D112" s="105"/>
    </row>
    <row r="113" spans="1:4" ht="5.25" customHeight="1" x14ac:dyDescent="0.3">
      <c r="A113" s="25"/>
      <c r="B113" s="71"/>
      <c r="C113" s="71"/>
      <c r="D113" s="71"/>
    </row>
    <row r="114" spans="1:4" s="7" customFormat="1" ht="34.5" customHeight="1" x14ac:dyDescent="0.3">
      <c r="A114" s="27" t="s">
        <v>7</v>
      </c>
      <c r="B114" s="49">
        <f>B36+B102+B112</f>
        <v>9533.2999999999993</v>
      </c>
      <c r="C114" s="8"/>
      <c r="D114" s="103"/>
    </row>
    <row r="115" spans="1:4" s="44" customFormat="1" x14ac:dyDescent="0.3">
      <c r="B115" s="40"/>
      <c r="C115" s="41"/>
      <c r="D115" s="41"/>
    </row>
    <row r="116" spans="1:4" s="46" customFormat="1" x14ac:dyDescent="0.3">
      <c r="A116" s="29" t="s">
        <v>29</v>
      </c>
      <c r="B116" s="3"/>
    </row>
    <row r="117" spans="1:4" s="46" customFormat="1" ht="12.65" customHeight="1" x14ac:dyDescent="0.3">
      <c r="A117" s="132" t="s">
        <v>30</v>
      </c>
      <c r="B117" s="132"/>
      <c r="C117" s="132"/>
    </row>
    <row r="118" spans="1:4" s="44" customFormat="1" ht="13" customHeight="1" x14ac:dyDescent="0.3">
      <c r="A118" s="133" t="s">
        <v>35</v>
      </c>
      <c r="B118" s="133"/>
      <c r="C118" s="133"/>
    </row>
    <row r="119" spans="1:4" x14ac:dyDescent="0.3">
      <c r="A119" s="36" t="s">
        <v>31</v>
      </c>
      <c r="B119" s="37"/>
      <c r="C119" s="44"/>
      <c r="D119" s="44"/>
    </row>
    <row r="120" spans="1:4" x14ac:dyDescent="0.3">
      <c r="A120" s="55" t="s">
        <v>54</v>
      </c>
      <c r="B120" s="37"/>
      <c r="C120" s="69"/>
      <c r="D120" s="69"/>
    </row>
    <row r="121" spans="1:4" x14ac:dyDescent="0.3">
      <c r="A121" s="55" t="s">
        <v>38</v>
      </c>
      <c r="B121" s="37"/>
      <c r="C121" s="53"/>
      <c r="D121" s="53"/>
    </row>
    <row r="122" spans="1:4" x14ac:dyDescent="0.3">
      <c r="A122" s="128" t="s">
        <v>39</v>
      </c>
      <c r="B122" s="128"/>
      <c r="C122" s="128"/>
      <c r="D122" s="128"/>
    </row>
    <row r="123" spans="1:4" x14ac:dyDescent="0.3">
      <c r="A123" s="25"/>
      <c r="B123" s="44"/>
      <c r="C123" s="44"/>
      <c r="D123" s="44"/>
    </row>
    <row r="124" spans="1:4" x14ac:dyDescent="0.3">
      <c r="A124" s="25"/>
      <c r="B124" s="44"/>
      <c r="C124" s="44"/>
      <c r="D124" s="44"/>
    </row>
    <row r="125" spans="1:4" x14ac:dyDescent="0.3">
      <c r="A125" s="25"/>
      <c r="B125" s="44"/>
      <c r="C125" s="44"/>
      <c r="D125" s="44"/>
    </row>
    <row r="126" spans="1:4" x14ac:dyDescent="0.3">
      <c r="A126" s="25"/>
      <c r="B126" s="44"/>
      <c r="C126" s="44"/>
      <c r="D126" s="44"/>
    </row>
    <row r="127" spans="1:4" x14ac:dyDescent="0.3">
      <c r="A127" s="25"/>
      <c r="B127" s="44"/>
      <c r="C127" s="44"/>
      <c r="D127" s="44"/>
    </row>
    <row r="128" spans="1:4" x14ac:dyDescent="0.3">
      <c r="A128" s="25"/>
      <c r="B128" s="44"/>
      <c r="C128" s="44"/>
      <c r="D128" s="44"/>
    </row>
    <row r="129" spans="1:4" x14ac:dyDescent="0.3">
      <c r="A129" s="25"/>
      <c r="B129" s="44"/>
      <c r="C129" s="44"/>
      <c r="D129" s="44"/>
    </row>
    <row r="130" spans="1:4" x14ac:dyDescent="0.3">
      <c r="A130" s="25"/>
      <c r="B130" s="44"/>
      <c r="C130" s="44"/>
      <c r="D130" s="44"/>
    </row>
    <row r="131" spans="1:4" x14ac:dyDescent="0.3">
      <c r="A131" s="25"/>
      <c r="B131" s="44"/>
      <c r="C131" s="44"/>
      <c r="D131" s="44"/>
    </row>
    <row r="132" spans="1:4" x14ac:dyDescent="0.3">
      <c r="A132" s="25"/>
      <c r="B132" s="44"/>
      <c r="C132" s="44"/>
      <c r="D132" s="44"/>
    </row>
    <row r="133" spans="1:4" x14ac:dyDescent="0.3">
      <c r="A133" s="25"/>
      <c r="B133" s="44"/>
      <c r="C133" s="44"/>
      <c r="D133" s="44"/>
    </row>
  </sheetData>
  <sheetProtection formatCells="0" formatColumns="0" formatRows="0" insertColumns="0" insertRows="0"/>
  <sortState ref="A53:D73">
    <sortCondition ref="A53:A73"/>
  </sortState>
  <mergeCells count="12">
    <mergeCell ref="A122:D122"/>
    <mergeCell ref="A1:D1"/>
    <mergeCell ref="A117:C117"/>
    <mergeCell ref="A118:C118"/>
    <mergeCell ref="A7:D7"/>
    <mergeCell ref="B2:D2"/>
    <mergeCell ref="B3:D3"/>
    <mergeCell ref="B4:D4"/>
    <mergeCell ref="A5:D5"/>
    <mergeCell ref="A6:D6"/>
    <mergeCell ref="A38:C38"/>
    <mergeCell ref="A104:C104"/>
  </mergeCells>
  <printOptions gridLines="1"/>
  <pageMargins left="0.70866141732283472" right="0.70866141732283472" top="0.74803149606299213" bottom="0.74803149606299213" header="0.31496062992125984" footer="0.31496062992125984"/>
  <pageSetup paperSize="8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zoomScaleNormal="100" workbookViewId="0">
      <selection activeCell="C10" sqref="C10"/>
    </sheetView>
  </sheetViews>
  <sheetFormatPr defaultColWidth="9.15234375" defaultRowHeight="12.45" x14ac:dyDescent="0.3"/>
  <cols>
    <col min="1" max="1" width="27.61328125" style="14" customWidth="1"/>
    <col min="2" max="2" width="23.61328125" style="14" customWidth="1"/>
    <col min="3" max="4" width="27.61328125" style="14" customWidth="1"/>
    <col min="5" max="5" width="43.4609375" style="14" bestFit="1" customWidth="1"/>
    <col min="6" max="6" width="27.61328125" style="14" customWidth="1"/>
    <col min="7" max="16384" width="9.15234375" style="15"/>
  </cols>
  <sheetData>
    <row r="1" spans="1:7" ht="36" customHeight="1" x14ac:dyDescent="0.3">
      <c r="A1" s="155" t="s">
        <v>24</v>
      </c>
      <c r="B1" s="155"/>
      <c r="C1" s="155"/>
      <c r="D1" s="155"/>
      <c r="E1" s="155"/>
      <c r="F1" s="155"/>
    </row>
    <row r="2" spans="1:7" ht="36" customHeight="1" x14ac:dyDescent="0.3">
      <c r="A2" s="31" t="s">
        <v>8</v>
      </c>
      <c r="B2" s="159" t="str">
        <f>Travel!B2</f>
        <v>External Reporting Board</v>
      </c>
      <c r="C2" s="159"/>
      <c r="D2" s="159"/>
      <c r="E2" s="159"/>
      <c r="F2" s="159"/>
      <c r="G2" s="32"/>
    </row>
    <row r="3" spans="1:7" ht="36" customHeight="1" x14ac:dyDescent="0.3">
      <c r="A3" s="31" t="s">
        <v>9</v>
      </c>
      <c r="B3" s="160" t="str">
        <f>Travel!B3</f>
        <v>Warren Allen</v>
      </c>
      <c r="C3" s="160"/>
      <c r="D3" s="160"/>
      <c r="E3" s="160"/>
      <c r="F3" s="160"/>
      <c r="G3" s="33"/>
    </row>
    <row r="4" spans="1:7" ht="36" customHeight="1" x14ac:dyDescent="0.3">
      <c r="A4" s="31" t="s">
        <v>3</v>
      </c>
      <c r="B4" s="160" t="str">
        <f>Travel!B4</f>
        <v>1 July 2017 to 30 June 2018 (or specify applicable part year)*</v>
      </c>
      <c r="C4" s="160"/>
      <c r="D4" s="160"/>
      <c r="E4" s="160"/>
      <c r="F4" s="160"/>
      <c r="G4" s="33"/>
    </row>
    <row r="5" spans="1:7" s="13" customFormat="1" ht="36" customHeight="1" x14ac:dyDescent="0.4">
      <c r="A5" s="161" t="s">
        <v>40</v>
      </c>
      <c r="B5" s="162"/>
      <c r="C5" s="163"/>
      <c r="D5" s="163"/>
      <c r="E5" s="163"/>
      <c r="F5" s="164"/>
    </row>
    <row r="6" spans="1:7" s="13" customFormat="1" ht="19.5" customHeight="1" x14ac:dyDescent="0.4">
      <c r="A6" s="156" t="s">
        <v>55</v>
      </c>
      <c r="B6" s="157"/>
      <c r="C6" s="157"/>
      <c r="D6" s="157"/>
      <c r="E6" s="157"/>
      <c r="F6" s="158"/>
    </row>
    <row r="7" spans="1:7" s="3" customFormat="1" ht="36" customHeight="1" x14ac:dyDescent="0.4">
      <c r="A7" s="152" t="s">
        <v>21</v>
      </c>
      <c r="B7" s="153"/>
      <c r="C7" s="95"/>
      <c r="D7" s="95"/>
      <c r="E7" s="95"/>
      <c r="F7" s="96"/>
    </row>
    <row r="8" spans="1:7" ht="24.9" x14ac:dyDescent="0.3">
      <c r="A8" s="18" t="s">
        <v>0</v>
      </c>
      <c r="B8" s="26" t="s">
        <v>144</v>
      </c>
      <c r="C8" s="2" t="s">
        <v>5</v>
      </c>
      <c r="D8" s="2" t="s">
        <v>13</v>
      </c>
      <c r="E8" s="2" t="s">
        <v>12</v>
      </c>
      <c r="F8" s="9" t="s">
        <v>1</v>
      </c>
    </row>
    <row r="9" spans="1:7" s="100" customFormat="1" ht="16.5" hidden="1" customHeight="1" x14ac:dyDescent="0.3">
      <c r="A9" s="112"/>
      <c r="B9" s="116"/>
      <c r="C9" s="113"/>
      <c r="D9" s="113"/>
      <c r="E9" s="113"/>
      <c r="F9" s="114"/>
    </row>
    <row r="10" spans="1:7" s="100" customFormat="1" ht="74.599999999999994" x14ac:dyDescent="0.3">
      <c r="A10" s="120" t="s">
        <v>65</v>
      </c>
      <c r="B10" s="121">
        <v>354.5</v>
      </c>
      <c r="C10" s="113" t="s">
        <v>140</v>
      </c>
      <c r="D10" s="113" t="s">
        <v>141</v>
      </c>
      <c r="E10" s="100" t="s">
        <v>66</v>
      </c>
      <c r="F10" s="113" t="s">
        <v>67</v>
      </c>
    </row>
    <row r="11" spans="1:7" s="100" customFormat="1" ht="12.75" customHeight="1" x14ac:dyDescent="0.3">
      <c r="A11" s="119" t="s">
        <v>62</v>
      </c>
      <c r="B11" s="117"/>
      <c r="C11" s="76"/>
      <c r="D11" s="76"/>
      <c r="E11" s="76"/>
      <c r="F11" s="77"/>
    </row>
    <row r="12" spans="1:7" s="100" customFormat="1" ht="12.75" customHeight="1" x14ac:dyDescent="0.3">
      <c r="A12" s="111" t="s">
        <v>62</v>
      </c>
      <c r="B12" s="117"/>
      <c r="C12" s="76"/>
      <c r="D12" s="76"/>
      <c r="E12" s="76"/>
      <c r="F12" s="77"/>
    </row>
    <row r="13" spans="1:7" s="100" customFormat="1" ht="12.75" customHeight="1" x14ac:dyDescent="0.3">
      <c r="A13" s="75"/>
      <c r="B13" s="117"/>
      <c r="C13" s="76"/>
      <c r="D13" s="76"/>
      <c r="E13" s="76"/>
      <c r="F13" s="77"/>
    </row>
    <row r="14" spans="1:7" s="100" customFormat="1" ht="12.75" customHeight="1" x14ac:dyDescent="0.3">
      <c r="A14" s="75"/>
      <c r="B14" s="117"/>
      <c r="C14" s="76"/>
      <c r="D14" s="76"/>
      <c r="E14" s="76"/>
      <c r="F14" s="77"/>
    </row>
    <row r="15" spans="1:7" s="100" customFormat="1" hidden="1" x14ac:dyDescent="0.3">
      <c r="A15" s="75"/>
      <c r="B15" s="76"/>
      <c r="C15" s="76"/>
      <c r="D15" s="76"/>
      <c r="E15" s="76"/>
      <c r="F15" s="77"/>
    </row>
    <row r="16" spans="1:7" ht="27.75" customHeight="1" x14ac:dyDescent="0.3">
      <c r="A16" s="45" t="s">
        <v>22</v>
      </c>
      <c r="B16" s="50">
        <f>SUM(B9:B15)</f>
        <v>354.5</v>
      </c>
      <c r="C16" s="19"/>
      <c r="D16" s="20"/>
      <c r="E16" s="20"/>
      <c r="F16" s="21"/>
    </row>
    <row r="17" spans="1:6" x14ac:dyDescent="0.3">
      <c r="A17" s="58"/>
      <c r="B17" s="64"/>
      <c r="C17" s="64"/>
      <c r="D17" s="64"/>
      <c r="E17" s="64"/>
      <c r="F17" s="65"/>
    </row>
    <row r="18" spans="1:6" x14ac:dyDescent="0.3">
      <c r="A18" s="28" t="s">
        <v>29</v>
      </c>
      <c r="B18" s="3"/>
      <c r="C18" s="71"/>
      <c r="D18" s="70"/>
      <c r="E18" s="70"/>
      <c r="F18" s="73"/>
    </row>
    <row r="19" spans="1:6" x14ac:dyDescent="0.3">
      <c r="A19" s="165" t="s">
        <v>60</v>
      </c>
      <c r="B19" s="166"/>
      <c r="C19" s="166"/>
      <c r="D19" s="166"/>
      <c r="E19" s="166"/>
      <c r="F19" s="167"/>
    </row>
    <row r="20" spans="1:6" x14ac:dyDescent="0.3">
      <c r="A20" s="154" t="s">
        <v>50</v>
      </c>
      <c r="B20" s="132"/>
      <c r="C20" s="132"/>
      <c r="D20" s="70"/>
      <c r="E20" s="70"/>
      <c r="F20" s="73"/>
    </row>
    <row r="21" spans="1:6" x14ac:dyDescent="0.3">
      <c r="A21" s="36" t="s">
        <v>36</v>
      </c>
      <c r="B21" s="37"/>
      <c r="C21" s="71"/>
      <c r="D21" s="70"/>
      <c r="E21" s="70"/>
      <c r="F21" s="73"/>
    </row>
    <row r="22" spans="1:6" x14ac:dyDescent="0.3">
      <c r="A22" s="36" t="s">
        <v>47</v>
      </c>
      <c r="B22" s="37"/>
      <c r="C22" s="71"/>
      <c r="D22" s="71"/>
      <c r="E22" s="71"/>
      <c r="F22" s="10"/>
    </row>
    <row r="23" spans="1:6" ht="12.75" customHeight="1" x14ac:dyDescent="0.3">
      <c r="A23" s="150" t="s">
        <v>39</v>
      </c>
      <c r="B23" s="151"/>
      <c r="C23" s="98"/>
      <c r="D23" s="98"/>
      <c r="E23" s="98"/>
      <c r="F23" s="99"/>
    </row>
    <row r="24" spans="1:6" x14ac:dyDescent="0.3">
      <c r="A24" s="47"/>
      <c r="B24" s="47"/>
      <c r="C24" s="47"/>
      <c r="D24" s="47"/>
      <c r="E24" s="47"/>
      <c r="F24" s="47"/>
    </row>
    <row r="25" spans="1:6" x14ac:dyDescent="0.3">
      <c r="A25" s="47"/>
      <c r="B25" s="47"/>
      <c r="C25" s="47"/>
      <c r="D25" s="47"/>
      <c r="E25" s="47"/>
      <c r="F25" s="47"/>
    </row>
    <row r="26" spans="1:6" x14ac:dyDescent="0.3">
      <c r="A26" s="47"/>
      <c r="B26" s="47"/>
      <c r="C26" s="47"/>
      <c r="D26" s="47"/>
      <c r="E26" s="47"/>
      <c r="F26" s="47"/>
    </row>
    <row r="27" spans="1:6" x14ac:dyDescent="0.3">
      <c r="A27" s="47"/>
      <c r="B27" s="47"/>
      <c r="C27" s="47"/>
      <c r="D27" s="47"/>
      <c r="E27" s="47"/>
      <c r="F27" s="47"/>
    </row>
    <row r="28" spans="1:6" x14ac:dyDescent="0.3">
      <c r="A28" s="47"/>
      <c r="B28" s="47"/>
      <c r="C28" s="47"/>
      <c r="D28" s="47"/>
      <c r="E28" s="47"/>
      <c r="F28" s="47"/>
    </row>
  </sheetData>
  <sheetProtection formatCells="0" formatColumns="0" formatRows="0" insertColumns="0" insertRows="0"/>
  <mergeCells count="10">
    <mergeCell ref="A23:B23"/>
    <mergeCell ref="A7:B7"/>
    <mergeCell ref="A20:C20"/>
    <mergeCell ref="A1:F1"/>
    <mergeCell ref="A6:F6"/>
    <mergeCell ref="B2:F2"/>
    <mergeCell ref="B3:F3"/>
    <mergeCell ref="B4:F4"/>
    <mergeCell ref="A5:F5"/>
    <mergeCell ref="A19:F19"/>
  </mergeCells>
  <printOptions gridLines="1"/>
  <pageMargins left="0.70866141732283472" right="0.70866141732283472" top="0.74803149606299213" bottom="0.74803149606299213" header="0.31496062992125984" footer="0.31496062992125984"/>
  <pageSetup paperSize="9" scale="75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Normal="100" workbookViewId="0">
      <selection activeCell="B10" sqref="B10"/>
    </sheetView>
  </sheetViews>
  <sheetFormatPr defaultColWidth="9.15234375" defaultRowHeight="12.45" x14ac:dyDescent="0.3"/>
  <cols>
    <col min="1" max="1" width="21" style="23" customWidth="1"/>
    <col min="2" max="5" width="27.61328125" style="23" customWidth="1"/>
    <col min="6" max="16384" width="9.15234375" style="24"/>
  </cols>
  <sheetData>
    <row r="1" spans="1:14" ht="36" customHeight="1" x14ac:dyDescent="0.3">
      <c r="A1" s="155" t="s">
        <v>24</v>
      </c>
      <c r="B1" s="155"/>
      <c r="C1" s="155"/>
      <c r="D1" s="155"/>
      <c r="E1" s="155"/>
      <c r="F1" s="51"/>
    </row>
    <row r="2" spans="1:14" ht="36" customHeight="1" x14ac:dyDescent="0.3">
      <c r="A2" s="31" t="s">
        <v>8</v>
      </c>
      <c r="B2" s="159" t="str">
        <f>Travel!B2</f>
        <v>External Reporting Board</v>
      </c>
      <c r="C2" s="159"/>
      <c r="D2" s="159"/>
      <c r="E2" s="159"/>
      <c r="F2" s="32"/>
      <c r="G2" s="32"/>
    </row>
    <row r="3" spans="1:14" ht="36" customHeight="1" x14ac:dyDescent="0.3">
      <c r="A3" s="31" t="s">
        <v>9</v>
      </c>
      <c r="B3" s="160" t="str">
        <f>Travel!B3</f>
        <v>Warren Allen</v>
      </c>
      <c r="C3" s="160"/>
      <c r="D3" s="160"/>
      <c r="E3" s="160"/>
      <c r="F3" s="33"/>
      <c r="G3" s="33"/>
    </row>
    <row r="4" spans="1:14" ht="36" customHeight="1" x14ac:dyDescent="0.3">
      <c r="A4" s="31" t="s">
        <v>3</v>
      </c>
      <c r="B4" s="160" t="str">
        <f>Travel!B4</f>
        <v>1 July 2017 to 30 June 2018 (or specify applicable part year)*</v>
      </c>
      <c r="C4" s="160"/>
      <c r="D4" s="160"/>
      <c r="E4" s="160"/>
      <c r="F4" s="33"/>
      <c r="G4" s="33"/>
    </row>
    <row r="5" spans="1:14" ht="36" customHeight="1" x14ac:dyDescent="0.3">
      <c r="A5" s="176" t="s">
        <v>41</v>
      </c>
      <c r="B5" s="177"/>
      <c r="C5" s="177"/>
      <c r="D5" s="177"/>
      <c r="E5" s="178"/>
    </row>
    <row r="6" spans="1:14" ht="20.149999999999999" customHeight="1" x14ac:dyDescent="0.3">
      <c r="A6" s="174" t="s">
        <v>48</v>
      </c>
      <c r="B6" s="174"/>
      <c r="C6" s="174"/>
      <c r="D6" s="174"/>
      <c r="E6" s="175"/>
      <c r="F6" s="34"/>
      <c r="G6" s="34"/>
    </row>
    <row r="7" spans="1:14" ht="36" customHeight="1" x14ac:dyDescent="0.4">
      <c r="A7" s="22" t="s">
        <v>19</v>
      </c>
      <c r="B7" s="5"/>
      <c r="C7" s="5"/>
      <c r="D7" s="5"/>
      <c r="E7" s="17"/>
    </row>
    <row r="8" spans="1:14" ht="24.9" x14ac:dyDescent="0.3">
      <c r="A8" s="18" t="s">
        <v>0</v>
      </c>
      <c r="B8" s="2" t="s">
        <v>37</v>
      </c>
      <c r="C8" s="2" t="s">
        <v>32</v>
      </c>
      <c r="D8" s="2" t="s">
        <v>145</v>
      </c>
      <c r="E8" s="9" t="s">
        <v>57</v>
      </c>
    </row>
    <row r="9" spans="1:14" s="100" customFormat="1" ht="15.75" hidden="1" customHeight="1" x14ac:dyDescent="0.3">
      <c r="A9" s="112"/>
      <c r="B9" s="113"/>
      <c r="C9" s="113"/>
      <c r="D9" s="118"/>
      <c r="E9" s="114"/>
    </row>
    <row r="10" spans="1:14" s="100" customFormat="1" ht="53.7" customHeight="1" x14ac:dyDescent="0.3">
      <c r="A10" s="112" t="s">
        <v>164</v>
      </c>
      <c r="B10" s="113" t="s">
        <v>165</v>
      </c>
      <c r="C10" s="113" t="s">
        <v>166</v>
      </c>
      <c r="D10" s="118">
        <v>60</v>
      </c>
      <c r="E10" s="114" t="s">
        <v>167</v>
      </c>
    </row>
    <row r="11" spans="1:14" s="83" customFormat="1" ht="24.9" x14ac:dyDescent="0.3">
      <c r="A11" s="75" t="s">
        <v>150</v>
      </c>
      <c r="B11" s="76" t="s">
        <v>151</v>
      </c>
      <c r="C11" s="76" t="s">
        <v>70</v>
      </c>
      <c r="D11" s="117">
        <v>55</v>
      </c>
      <c r="E11" s="77" t="s">
        <v>152</v>
      </c>
    </row>
    <row r="12" spans="1:14" s="83" customFormat="1" ht="62.15" x14ac:dyDescent="0.3">
      <c r="A12" s="109" t="s">
        <v>68</v>
      </c>
      <c r="B12" s="109" t="s">
        <v>71</v>
      </c>
      <c r="C12" s="109" t="s">
        <v>70</v>
      </c>
      <c r="D12" s="117">
        <v>55</v>
      </c>
      <c r="E12" s="109" t="s">
        <v>69</v>
      </c>
    </row>
    <row r="13" spans="1:14" s="83" customFormat="1" x14ac:dyDescent="0.3">
      <c r="A13" s="75"/>
      <c r="B13" s="76"/>
      <c r="C13" s="76"/>
      <c r="D13" s="117"/>
      <c r="E13" s="77"/>
      <c r="N13" s="87"/>
    </row>
    <row r="14" spans="1:14" s="83" customFormat="1" x14ac:dyDescent="0.3">
      <c r="A14" s="75"/>
      <c r="B14" s="76"/>
      <c r="C14" s="76"/>
      <c r="D14" s="117"/>
      <c r="E14" s="77"/>
    </row>
    <row r="15" spans="1:14" s="83" customFormat="1" hidden="1" x14ac:dyDescent="0.3">
      <c r="A15" s="84"/>
      <c r="B15" s="85"/>
      <c r="C15" s="85"/>
      <c r="D15" s="85"/>
      <c r="E15" s="86"/>
    </row>
    <row r="16" spans="1:14" ht="28" customHeight="1" x14ac:dyDescent="0.3">
      <c r="A16" s="45" t="s">
        <v>23</v>
      </c>
      <c r="B16" s="82" t="s">
        <v>18</v>
      </c>
      <c r="C16" s="88">
        <f>COUNTIF(B9:B15,"*")</f>
        <v>3</v>
      </c>
      <c r="D16" s="80">
        <f>SUM(D9:D15)</f>
        <v>170</v>
      </c>
      <c r="E16" s="81"/>
    </row>
    <row r="17" spans="1:6" x14ac:dyDescent="0.3">
      <c r="A17" s="97"/>
      <c r="B17" s="59"/>
      <c r="C17" s="64"/>
      <c r="D17" s="40"/>
      <c r="E17" s="65"/>
    </row>
    <row r="18" spans="1:6" x14ac:dyDescent="0.3">
      <c r="A18" s="28" t="s">
        <v>25</v>
      </c>
      <c r="B18" s="29"/>
      <c r="C18" s="29"/>
      <c r="D18" s="29"/>
      <c r="E18" s="30"/>
    </row>
    <row r="19" spans="1:6" x14ac:dyDescent="0.3">
      <c r="A19" s="154" t="s">
        <v>50</v>
      </c>
      <c r="B19" s="132"/>
      <c r="C19" s="132"/>
      <c r="D19" s="29"/>
      <c r="E19" s="30"/>
    </row>
    <row r="20" spans="1:6" x14ac:dyDescent="0.3">
      <c r="A20" s="168" t="s">
        <v>42</v>
      </c>
      <c r="B20" s="169"/>
      <c r="C20" s="169"/>
      <c r="D20" s="169"/>
      <c r="E20" s="170"/>
    </row>
    <row r="21" spans="1:6" x14ac:dyDescent="0.3">
      <c r="A21" s="78" t="s">
        <v>58</v>
      </c>
      <c r="B21" s="24"/>
      <c r="C21" s="24"/>
      <c r="D21" s="24"/>
      <c r="E21" s="79"/>
    </row>
    <row r="22" spans="1:6" ht="26.15" customHeight="1" x14ac:dyDescent="0.3">
      <c r="A22" s="154" t="s">
        <v>56</v>
      </c>
      <c r="B22" s="132"/>
      <c r="C22" s="132"/>
      <c r="D22" s="132"/>
      <c r="E22" s="173"/>
    </row>
    <row r="23" spans="1:6" x14ac:dyDescent="0.3">
      <c r="A23" s="36" t="s">
        <v>43</v>
      </c>
      <c r="B23" s="29"/>
      <c r="C23" s="29"/>
      <c r="D23" s="29"/>
      <c r="E23" s="30"/>
    </row>
    <row r="24" spans="1:6" x14ac:dyDescent="0.3">
      <c r="A24" s="36" t="s">
        <v>44</v>
      </c>
      <c r="B24" s="37"/>
      <c r="C24" s="71"/>
      <c r="D24" s="71"/>
      <c r="E24" s="10"/>
      <c r="F24" s="53"/>
    </row>
    <row r="25" spans="1:6" ht="12.75" customHeight="1" x14ac:dyDescent="0.3">
      <c r="A25" s="171" t="s">
        <v>39</v>
      </c>
      <c r="B25" s="172"/>
      <c r="C25" s="72"/>
      <c r="D25" s="72"/>
      <c r="E25" s="57"/>
      <c r="F25" s="56"/>
    </row>
    <row r="26" spans="1:6" x14ac:dyDescent="0.3">
      <c r="A26" s="60"/>
      <c r="B26" s="61"/>
      <c r="C26" s="61"/>
      <c r="D26" s="61"/>
      <c r="E26" s="62"/>
    </row>
  </sheetData>
  <sheetProtection formatCells="0" formatColumns="0" formatRows="0" insertColumns="0" insertRows="0"/>
  <mergeCells count="10">
    <mergeCell ref="A20:E20"/>
    <mergeCell ref="A25:B25"/>
    <mergeCell ref="A1:E1"/>
    <mergeCell ref="A19:C19"/>
    <mergeCell ref="A22:E22"/>
    <mergeCell ref="A6:E6"/>
    <mergeCell ref="B2:E2"/>
    <mergeCell ref="B3:E3"/>
    <mergeCell ref="B4:E4"/>
    <mergeCell ref="A5:E5"/>
  </mergeCells>
  <printOptions gridLine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zoomScaleNormal="100" workbookViewId="0">
      <selection activeCell="I4" sqref="I4"/>
    </sheetView>
  </sheetViews>
  <sheetFormatPr defaultColWidth="9.15234375" defaultRowHeight="12.45" x14ac:dyDescent="0.3"/>
  <cols>
    <col min="1" max="1" width="27.61328125" style="11" customWidth="1"/>
    <col min="2" max="2" width="23.61328125" style="11" customWidth="1"/>
    <col min="3" max="5" width="27.61328125" style="11" customWidth="1"/>
    <col min="6" max="16384" width="9.15234375" style="12"/>
  </cols>
  <sheetData>
    <row r="1" spans="1:5" ht="36" customHeight="1" x14ac:dyDescent="0.3">
      <c r="A1" s="155" t="s">
        <v>24</v>
      </c>
      <c r="B1" s="155"/>
      <c r="C1" s="155"/>
      <c r="D1" s="155"/>
      <c r="E1" s="155"/>
    </row>
    <row r="2" spans="1:5" ht="36" customHeight="1" x14ac:dyDescent="0.3">
      <c r="A2" s="31" t="s">
        <v>8</v>
      </c>
      <c r="B2" s="159" t="str">
        <f>Travel!B2</f>
        <v>External Reporting Board</v>
      </c>
      <c r="C2" s="159"/>
      <c r="D2" s="159"/>
      <c r="E2" s="159"/>
    </row>
    <row r="3" spans="1:5" ht="36" customHeight="1" x14ac:dyDescent="0.3">
      <c r="A3" s="31" t="s">
        <v>9</v>
      </c>
      <c r="B3" s="160" t="str">
        <f>Travel!B3</f>
        <v>Warren Allen</v>
      </c>
      <c r="C3" s="160"/>
      <c r="D3" s="160"/>
      <c r="E3" s="160"/>
    </row>
    <row r="4" spans="1:5" ht="36" customHeight="1" x14ac:dyDescent="0.3">
      <c r="A4" s="94" t="s">
        <v>3</v>
      </c>
      <c r="B4" s="179" t="str">
        <f>Travel!B4</f>
        <v>1 July 2017 to 30 June 2018 (or specify applicable part year)*</v>
      </c>
      <c r="C4" s="179"/>
      <c r="D4" s="179"/>
      <c r="E4" s="179"/>
    </row>
    <row r="5" spans="1:5" ht="36" customHeight="1" x14ac:dyDescent="0.3">
      <c r="A5" s="140" t="s">
        <v>46</v>
      </c>
      <c r="B5" s="181"/>
      <c r="C5" s="163"/>
      <c r="D5" s="163"/>
      <c r="E5" s="164"/>
    </row>
    <row r="6" spans="1:5" ht="19.5" customHeight="1" x14ac:dyDescent="0.3">
      <c r="A6" s="180" t="s">
        <v>45</v>
      </c>
      <c r="B6" s="174"/>
      <c r="C6" s="174"/>
      <c r="D6" s="174"/>
      <c r="E6" s="175"/>
    </row>
    <row r="7" spans="1:5" ht="36" customHeight="1" x14ac:dyDescent="0.4">
      <c r="A7" s="134" t="s">
        <v>6</v>
      </c>
      <c r="B7" s="135"/>
      <c r="C7" s="95"/>
      <c r="D7" s="95"/>
      <c r="E7" s="96"/>
    </row>
    <row r="8" spans="1:5" ht="24.9" x14ac:dyDescent="0.3">
      <c r="A8" s="18" t="s">
        <v>0</v>
      </c>
      <c r="B8" s="2" t="s">
        <v>146</v>
      </c>
      <c r="C8" s="2" t="s">
        <v>33</v>
      </c>
      <c r="D8" s="2" t="s">
        <v>28</v>
      </c>
      <c r="E8" s="9" t="s">
        <v>2</v>
      </c>
    </row>
    <row r="9" spans="1:5" s="74" customFormat="1" ht="15.75" hidden="1" customHeight="1" x14ac:dyDescent="0.3">
      <c r="A9" s="112"/>
      <c r="B9" s="118"/>
      <c r="C9" s="113"/>
      <c r="D9" s="113"/>
      <c r="E9" s="114"/>
    </row>
    <row r="10" spans="1:5" s="74" customFormat="1" x14ac:dyDescent="0.3">
      <c r="A10" s="75"/>
      <c r="B10" s="117"/>
      <c r="C10" s="76"/>
      <c r="D10" s="76"/>
      <c r="E10" s="77"/>
    </row>
    <row r="11" spans="1:5" s="74" customFormat="1" ht="24.9" x14ac:dyDescent="0.3">
      <c r="A11" s="75" t="s">
        <v>149</v>
      </c>
      <c r="B11" s="117">
        <f>33.95*1.15</f>
        <v>39.042499999999997</v>
      </c>
      <c r="C11" s="76" t="s">
        <v>73</v>
      </c>
      <c r="D11" s="76" t="s">
        <v>138</v>
      </c>
      <c r="E11" s="77"/>
    </row>
    <row r="12" spans="1:5" s="74" customFormat="1" ht="24.9" x14ac:dyDescent="0.3">
      <c r="A12" s="75" t="s">
        <v>72</v>
      </c>
      <c r="B12" s="117">
        <f>33.95*1.15</f>
        <v>39.042499999999997</v>
      </c>
      <c r="C12" s="76" t="s">
        <v>73</v>
      </c>
      <c r="D12" s="76" t="s">
        <v>138</v>
      </c>
      <c r="E12" s="77"/>
    </row>
    <row r="13" spans="1:5" s="74" customFormat="1" ht="24.9" x14ac:dyDescent="0.3">
      <c r="A13" s="75" t="s">
        <v>74</v>
      </c>
      <c r="B13" s="117">
        <f>33.95*1.15</f>
        <v>39.042499999999997</v>
      </c>
      <c r="C13" s="76" t="s">
        <v>73</v>
      </c>
      <c r="D13" s="76" t="s">
        <v>138</v>
      </c>
      <c r="E13" s="77"/>
    </row>
    <row r="14" spans="1:5" s="74" customFormat="1" ht="24.9" x14ac:dyDescent="0.3">
      <c r="A14" s="75" t="s">
        <v>75</v>
      </c>
      <c r="B14" s="117">
        <f>41.65*1.15</f>
        <v>47.897499999999994</v>
      </c>
      <c r="C14" s="76" t="s">
        <v>73</v>
      </c>
      <c r="D14" s="76" t="s">
        <v>138</v>
      </c>
      <c r="E14" s="77"/>
    </row>
    <row r="15" spans="1:5" s="74" customFormat="1" ht="24.9" x14ac:dyDescent="0.3">
      <c r="A15" s="75" t="s">
        <v>76</v>
      </c>
      <c r="B15" s="117">
        <f>43.77*1.15</f>
        <v>50.335500000000003</v>
      </c>
      <c r="C15" s="76" t="s">
        <v>73</v>
      </c>
      <c r="D15" s="76" t="s">
        <v>138</v>
      </c>
      <c r="E15" s="77"/>
    </row>
    <row r="16" spans="1:5" s="74" customFormat="1" ht="24.9" x14ac:dyDescent="0.3">
      <c r="A16" s="119" t="s">
        <v>77</v>
      </c>
      <c r="B16" s="117">
        <f t="shared" ref="B16:B21" si="0">43.7*1.15</f>
        <v>50.255000000000003</v>
      </c>
      <c r="C16" s="76" t="s">
        <v>73</v>
      </c>
      <c r="D16" s="76" t="s">
        <v>138</v>
      </c>
      <c r="E16" s="77"/>
    </row>
    <row r="17" spans="1:6" s="74" customFormat="1" ht="24.9" x14ac:dyDescent="0.3">
      <c r="A17" s="75" t="s">
        <v>78</v>
      </c>
      <c r="B17" s="117">
        <f t="shared" si="0"/>
        <v>50.255000000000003</v>
      </c>
      <c r="C17" s="76" t="s">
        <v>73</v>
      </c>
      <c r="D17" s="76" t="s">
        <v>138</v>
      </c>
      <c r="E17" s="77"/>
    </row>
    <row r="18" spans="1:6" s="74" customFormat="1" ht="24.9" x14ac:dyDescent="0.3">
      <c r="A18" s="75" t="s">
        <v>79</v>
      </c>
      <c r="B18" s="117">
        <f t="shared" si="0"/>
        <v>50.255000000000003</v>
      </c>
      <c r="C18" s="76" t="s">
        <v>73</v>
      </c>
      <c r="D18" s="76" t="s">
        <v>138</v>
      </c>
      <c r="E18" s="77"/>
    </row>
    <row r="19" spans="1:6" s="74" customFormat="1" ht="24.9" x14ac:dyDescent="0.3">
      <c r="A19" s="75" t="s">
        <v>80</v>
      </c>
      <c r="B19" s="117">
        <f t="shared" si="0"/>
        <v>50.255000000000003</v>
      </c>
      <c r="C19" s="76" t="s">
        <v>73</v>
      </c>
      <c r="D19" s="76" t="s">
        <v>138</v>
      </c>
      <c r="E19" s="77"/>
    </row>
    <row r="20" spans="1:6" s="74" customFormat="1" ht="24.9" x14ac:dyDescent="0.3">
      <c r="A20" s="75" t="s">
        <v>81</v>
      </c>
      <c r="B20" s="117">
        <f t="shared" si="0"/>
        <v>50.255000000000003</v>
      </c>
      <c r="C20" s="76" t="s">
        <v>73</v>
      </c>
      <c r="D20" s="76" t="s">
        <v>138</v>
      </c>
      <c r="E20" s="77"/>
    </row>
    <row r="21" spans="1:6" s="74" customFormat="1" ht="24.9" x14ac:dyDescent="0.3">
      <c r="A21" s="111" t="s">
        <v>82</v>
      </c>
      <c r="B21" s="117">
        <f t="shared" si="0"/>
        <v>50.255000000000003</v>
      </c>
      <c r="C21" s="76" t="s">
        <v>73</v>
      </c>
      <c r="D21" s="76" t="s">
        <v>138</v>
      </c>
      <c r="E21" s="77"/>
    </row>
    <row r="22" spans="1:6" s="74" customFormat="1" ht="24.9" x14ac:dyDescent="0.3">
      <c r="A22" s="111" t="s">
        <v>83</v>
      </c>
      <c r="B22" s="117">
        <f>18.94*1.15</f>
        <v>21.780999999999999</v>
      </c>
      <c r="C22" s="76" t="s">
        <v>73</v>
      </c>
      <c r="D22" s="76" t="s">
        <v>138</v>
      </c>
      <c r="E22" s="77"/>
    </row>
    <row r="23" spans="1:6" s="74" customFormat="1" ht="24.9" x14ac:dyDescent="0.3">
      <c r="A23" s="111" t="s">
        <v>147</v>
      </c>
      <c r="B23" s="117">
        <f>56.45*1.15</f>
        <v>64.917500000000004</v>
      </c>
      <c r="C23" s="76" t="s">
        <v>73</v>
      </c>
      <c r="D23" s="76" t="s">
        <v>148</v>
      </c>
      <c r="E23" s="77"/>
    </row>
    <row r="24" spans="1:6" s="74" customFormat="1" x14ac:dyDescent="0.3">
      <c r="A24" s="75"/>
      <c r="B24" s="117"/>
      <c r="C24" s="76"/>
      <c r="D24" s="76"/>
      <c r="E24" s="77"/>
    </row>
    <row r="25" spans="1:6" s="74" customFormat="1" hidden="1" x14ac:dyDescent="0.3">
      <c r="A25" s="75"/>
      <c r="B25" s="76"/>
      <c r="C25" s="76"/>
      <c r="D25" s="76"/>
      <c r="E25" s="77"/>
    </row>
    <row r="26" spans="1:6" ht="27.75" customHeight="1" x14ac:dyDescent="0.3">
      <c r="A26" s="89" t="s">
        <v>14</v>
      </c>
      <c r="B26" s="90">
        <f>SUM(B9:B25)</f>
        <v>603.58899999999994</v>
      </c>
      <c r="C26" s="91"/>
      <c r="D26" s="92"/>
      <c r="E26" s="93"/>
    </row>
    <row r="27" spans="1:6" ht="14.15" customHeight="1" x14ac:dyDescent="0.3">
      <c r="A27" s="63"/>
      <c r="B27" s="41"/>
      <c r="C27" s="64"/>
      <c r="D27" s="64"/>
      <c r="E27" s="65"/>
    </row>
    <row r="28" spans="1:6" x14ac:dyDescent="0.3">
      <c r="A28" s="28" t="s">
        <v>25</v>
      </c>
      <c r="B28" s="52"/>
      <c r="C28" s="52"/>
      <c r="D28" s="52"/>
      <c r="E28" s="54"/>
    </row>
    <row r="29" spans="1:6" x14ac:dyDescent="0.3">
      <c r="A29" s="154" t="s">
        <v>50</v>
      </c>
      <c r="B29" s="132"/>
      <c r="C29" s="132"/>
      <c r="D29" s="52"/>
      <c r="E29" s="54"/>
    </row>
    <row r="30" spans="1:6" ht="14.15" customHeight="1" x14ac:dyDescent="0.3">
      <c r="A30" s="38" t="s">
        <v>20</v>
      </c>
      <c r="B30" s="39"/>
      <c r="C30" s="52"/>
      <c r="D30" s="52"/>
      <c r="E30" s="54"/>
    </row>
    <row r="31" spans="1:6" x14ac:dyDescent="0.3">
      <c r="A31" s="36" t="s">
        <v>31</v>
      </c>
      <c r="B31" s="37"/>
      <c r="C31" s="53"/>
      <c r="D31" s="52"/>
      <c r="E31" s="54"/>
    </row>
    <row r="32" spans="1:6" ht="12.65" customHeight="1" x14ac:dyDescent="0.3">
      <c r="A32" s="168" t="s">
        <v>27</v>
      </c>
      <c r="B32" s="169"/>
      <c r="C32" s="169"/>
      <c r="D32" s="169"/>
      <c r="E32" s="170"/>
      <c r="F32" s="15"/>
    </row>
    <row r="33" spans="1:6" x14ac:dyDescent="0.3">
      <c r="A33" s="36" t="s">
        <v>47</v>
      </c>
      <c r="B33" s="37"/>
      <c r="C33" s="53"/>
      <c r="D33" s="53"/>
      <c r="E33" s="10"/>
      <c r="F33" s="53"/>
    </row>
    <row r="34" spans="1:6" ht="12.75" customHeight="1" x14ac:dyDescent="0.3">
      <c r="A34" s="171" t="s">
        <v>39</v>
      </c>
      <c r="B34" s="172"/>
      <c r="C34" s="56"/>
      <c r="D34" s="56"/>
      <c r="E34" s="57"/>
      <c r="F34" s="56"/>
    </row>
    <row r="35" spans="1:6" x14ac:dyDescent="0.3">
      <c r="A35" s="66"/>
      <c r="B35" s="42"/>
      <c r="C35" s="67"/>
      <c r="D35" s="67"/>
      <c r="E35" s="68"/>
      <c r="F35" s="15"/>
    </row>
    <row r="36" spans="1:6" x14ac:dyDescent="0.3">
      <c r="A36" s="16"/>
      <c r="B36" s="14"/>
      <c r="C36" s="14"/>
      <c r="D36" s="14"/>
      <c r="E36" s="35"/>
      <c r="F36" s="15"/>
    </row>
    <row r="37" spans="1:6" x14ac:dyDescent="0.3">
      <c r="A37" s="16"/>
      <c r="B37" s="14"/>
      <c r="C37" s="14"/>
      <c r="D37" s="14"/>
      <c r="E37" s="35"/>
      <c r="F37" s="15"/>
    </row>
    <row r="38" spans="1:6" x14ac:dyDescent="0.3">
      <c r="A38" s="16"/>
      <c r="B38" s="14"/>
      <c r="C38" s="14"/>
      <c r="D38" s="14"/>
      <c r="E38" s="35"/>
      <c r="F38" s="15"/>
    </row>
    <row r="39" spans="1:6" x14ac:dyDescent="0.3">
      <c r="A39" s="16"/>
      <c r="B39" s="14"/>
      <c r="C39" s="14"/>
      <c r="D39" s="14"/>
      <c r="E39" s="35"/>
      <c r="F39" s="15"/>
    </row>
    <row r="40" spans="1:6" x14ac:dyDescent="0.3">
      <c r="A40" s="35"/>
      <c r="B40" s="35"/>
      <c r="C40" s="35"/>
      <c r="D40" s="35"/>
      <c r="E40" s="35"/>
    </row>
    <row r="41" spans="1:6" x14ac:dyDescent="0.3">
      <c r="A41" s="35"/>
      <c r="B41" s="35"/>
      <c r="C41" s="35"/>
      <c r="D41" s="35"/>
      <c r="E41" s="35"/>
    </row>
  </sheetData>
  <sheetProtection formatCells="0" formatColumns="0" formatRows="0" insertColumns="0" insertRows="0"/>
  <mergeCells count="10">
    <mergeCell ref="A34:B34"/>
    <mergeCell ref="A32:E32"/>
    <mergeCell ref="A1:E1"/>
    <mergeCell ref="A29:C29"/>
    <mergeCell ref="A7:B7"/>
    <mergeCell ref="B2:E2"/>
    <mergeCell ref="B3:E3"/>
    <mergeCell ref="B4:E4"/>
    <mergeCell ref="A6:E6"/>
    <mergeCell ref="A5:E5"/>
  </mergeCells>
  <printOptions gridLines="1"/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Travel</vt:lpstr>
      <vt:lpstr>Hospitality</vt:lpstr>
      <vt:lpstr>Gifts and Benefits</vt:lpstr>
      <vt:lpstr>All other  expenses</vt:lpstr>
      <vt:lpstr>'All other  expenses'!Print_Area</vt:lpstr>
      <vt:lpstr>'Gifts and Benefits'!Print_Area</vt:lpstr>
      <vt:lpstr>Hospitality!Print_Area</vt:lpstr>
      <vt:lpstr>Travel!Print_Area</vt:lpstr>
    </vt:vector>
  </TitlesOfParts>
  <Company>SSC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CE disclosure June 2018</dc:subject>
  <dc:creator>Kerrie Cole</dc:creator>
  <dc:description/>
  <cp:lastModifiedBy>David Barrow</cp:lastModifiedBy>
  <cp:lastPrinted>2018-07-17T21:32:11Z</cp:lastPrinted>
  <dcterms:created xsi:type="dcterms:W3CDTF">2010-10-17T20:59:02Z</dcterms:created>
  <dcterms:modified xsi:type="dcterms:W3CDTF">2018-07-17T21:34:31Z</dcterms:modified>
</cp:coreProperties>
</file>