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xrbgovt-my.sharepoint.com/personal/alex_stainer_xrb_govt_nz/Documents/"/>
    </mc:Choice>
  </mc:AlternateContent>
  <xr:revisionPtr revIDLastSave="12" documentId="8_{7E9C94B2-B21D-4348-8730-4D8FD43988CA}" xr6:coauthVersionLast="47" xr6:coauthVersionMax="47" xr10:uidLastSave="{8243238D-7B03-4F5F-A0AE-3557AE688DE9}"/>
  <bookViews>
    <workbookView xWindow="-26660" yWindow="-21710" windowWidth="38620" windowHeight="21220" tabRatio="921" activeTab="1" xr2:uid="{00000000-000D-0000-FFFF-FFFF00000000}"/>
  </bookViews>
  <sheets>
    <sheet name="How to use" sheetId="56" r:id="rId1"/>
    <sheet name="Tier 3 - Template " sheetId="53" r:id="rId2"/>
    <sheet name="Charities Services AR Converter" sheetId="57" r:id="rId3"/>
    <sheet name="Sheet1" sheetId="55" state="hidden" r:id="rId4"/>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use'!$B$3:$D$45</definedName>
    <definedName name="_xlnm.Print_Area" localSheetId="1">'Tier 3 - Template '!$A$1:$O$637</definedName>
    <definedName name="_xlnm.Print_Titles" localSheetId="1">'Tier 3 - Template '!$2:$4</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 i="53" l="1"/>
  <c r="K451" i="53"/>
  <c r="N484" i="53"/>
  <c r="N485" i="53"/>
  <c r="N486" i="53"/>
  <c r="N487" i="53"/>
  <c r="N488" i="53"/>
  <c r="N483" i="53"/>
  <c r="C520" i="53"/>
  <c r="C496" i="53" s="1"/>
  <c r="C506" i="53" s="1"/>
  <c r="R416" i="53" l="1"/>
  <c r="R363" i="53"/>
  <c r="R343" i="53"/>
  <c r="R290" i="53"/>
  <c r="R257" i="53"/>
  <c r="R247" i="53"/>
  <c r="R217" i="53"/>
  <c r="B19" i="57"/>
  <c r="B20" i="57"/>
  <c r="B21" i="57"/>
  <c r="B22" i="57"/>
  <c r="B23" i="57"/>
  <c r="B24" i="57"/>
  <c r="B18" i="57"/>
  <c r="B14" i="57"/>
  <c r="B13" i="57"/>
  <c r="B12" i="57"/>
  <c r="B11" i="57"/>
  <c r="B7" i="57"/>
  <c r="B8" i="57"/>
  <c r="B9" i="57"/>
  <c r="B10" i="57"/>
  <c r="B6" i="57"/>
  <c r="C18" i="57"/>
  <c r="E18" i="57" s="1"/>
  <c r="C19" i="57"/>
  <c r="C20" i="57"/>
  <c r="C21" i="57"/>
  <c r="C22" i="57"/>
  <c r="C23" i="57"/>
  <c r="E23" i="57" s="1"/>
  <c r="C24" i="57"/>
  <c r="E24" i="57" s="1"/>
  <c r="C7" i="57"/>
  <c r="C8" i="57"/>
  <c r="C9" i="57"/>
  <c r="C10" i="57"/>
  <c r="C12" i="57"/>
  <c r="E12" i="57" s="1"/>
  <c r="C11" i="57"/>
  <c r="C13" i="57"/>
  <c r="E13" i="57" s="1"/>
  <c r="C14" i="57"/>
  <c r="E14" i="57" s="1"/>
  <c r="C6" i="57"/>
  <c r="M520" i="53"/>
  <c r="M496" i="53" s="1"/>
  <c r="M506" i="53" s="1"/>
  <c r="M124" i="53" s="1"/>
  <c r="K520" i="53"/>
  <c r="K496" i="53" s="1"/>
  <c r="I520" i="53"/>
  <c r="I496" i="53" s="1"/>
  <c r="I506" i="53" s="1"/>
  <c r="M122" i="53" s="1"/>
  <c r="G520" i="53"/>
  <c r="G496" i="53" s="1"/>
  <c r="G506" i="53" s="1"/>
  <c r="M121" i="53" s="1"/>
  <c r="N519" i="53"/>
  <c r="N518" i="53"/>
  <c r="K517" i="53"/>
  <c r="N517" i="53" s="1"/>
  <c r="N516" i="53"/>
  <c r="N515" i="53"/>
  <c r="N514" i="53"/>
  <c r="N512" i="53"/>
  <c r="N511" i="53"/>
  <c r="N510" i="53"/>
  <c r="K440" i="53"/>
  <c r="K503" i="53" s="1"/>
  <c r="N503" i="53" s="1"/>
  <c r="N426" i="53"/>
  <c r="M426" i="53"/>
  <c r="R426" i="53" s="1"/>
  <c r="N416" i="53"/>
  <c r="M416" i="53"/>
  <c r="N406" i="53"/>
  <c r="M406" i="53"/>
  <c r="R406" i="53" s="1"/>
  <c r="N396" i="53"/>
  <c r="R396" i="53" s="1"/>
  <c r="M396" i="53"/>
  <c r="N386" i="53"/>
  <c r="M386" i="53"/>
  <c r="R386" i="53" s="1"/>
  <c r="N376" i="53"/>
  <c r="M376" i="53"/>
  <c r="R376" i="53" s="1"/>
  <c r="N363" i="53"/>
  <c r="M363" i="53"/>
  <c r="N353" i="53"/>
  <c r="R353" i="53" s="1"/>
  <c r="M353" i="53"/>
  <c r="N343" i="53"/>
  <c r="M343" i="53"/>
  <c r="N333" i="53"/>
  <c r="M333" i="53"/>
  <c r="R333" i="53" s="1"/>
  <c r="N323" i="53"/>
  <c r="M323" i="53"/>
  <c r="N530" i="53"/>
  <c r="M530" i="53"/>
  <c r="N497" i="53"/>
  <c r="N498" i="53"/>
  <c r="N500" i="53"/>
  <c r="N505" i="53"/>
  <c r="N504" i="53"/>
  <c r="N502" i="53"/>
  <c r="N501" i="53"/>
  <c r="M479" i="53"/>
  <c r="K479" i="53"/>
  <c r="I479" i="53"/>
  <c r="G479" i="53"/>
  <c r="E489" i="53"/>
  <c r="G489" i="53"/>
  <c r="I489" i="53"/>
  <c r="K489" i="53"/>
  <c r="M489" i="53"/>
  <c r="E478" i="53"/>
  <c r="N478" i="53" s="1"/>
  <c r="E477" i="53"/>
  <c r="N477" i="53" s="1"/>
  <c r="E476" i="53"/>
  <c r="N476" i="53" s="1"/>
  <c r="E475" i="53"/>
  <c r="N475" i="53" s="1"/>
  <c r="E474" i="53"/>
  <c r="N474" i="53" s="1"/>
  <c r="E473" i="53"/>
  <c r="N473" i="53" s="1"/>
  <c r="M450" i="53"/>
  <c r="C439" i="53" s="1"/>
  <c r="M439" i="53" s="1"/>
  <c r="M449" i="53"/>
  <c r="C438" i="53" s="1"/>
  <c r="M438" i="53" s="1"/>
  <c r="M448" i="53"/>
  <c r="C437" i="53" s="1"/>
  <c r="M437" i="53" s="1"/>
  <c r="M447" i="53"/>
  <c r="C436" i="53" s="1"/>
  <c r="M436" i="53" s="1"/>
  <c r="M446" i="53"/>
  <c r="M445" i="53"/>
  <c r="C434" i="53" s="1"/>
  <c r="M434" i="53" s="1"/>
  <c r="M444" i="53"/>
  <c r="C433" i="53" s="1"/>
  <c r="M433" i="53" s="1"/>
  <c r="I451" i="53"/>
  <c r="G451" i="53"/>
  <c r="E451" i="53"/>
  <c r="C451" i="53"/>
  <c r="I440" i="53"/>
  <c r="G440" i="53"/>
  <c r="E440" i="53"/>
  <c r="N310" i="53"/>
  <c r="M310" i="53"/>
  <c r="N300" i="53"/>
  <c r="R300" i="53" s="1"/>
  <c r="M300" i="53"/>
  <c r="N290" i="53"/>
  <c r="M290" i="53"/>
  <c r="N280" i="53"/>
  <c r="M280" i="53"/>
  <c r="R280" i="53" s="1"/>
  <c r="N270" i="53"/>
  <c r="M270" i="53"/>
  <c r="N257" i="53"/>
  <c r="M257" i="53"/>
  <c r="N247" i="53"/>
  <c r="M247" i="53"/>
  <c r="N237" i="53"/>
  <c r="M237" i="53"/>
  <c r="R237" i="53" s="1"/>
  <c r="N227" i="53"/>
  <c r="M227" i="53"/>
  <c r="R227" i="53" s="1"/>
  <c r="N217" i="53"/>
  <c r="M217" i="53"/>
  <c r="R310" i="53" l="1"/>
  <c r="R270" i="53"/>
  <c r="N124" i="53"/>
  <c r="N122" i="53"/>
  <c r="N121" i="53"/>
  <c r="R323" i="53"/>
  <c r="E19" i="57"/>
  <c r="E6" i="57"/>
  <c r="E9" i="57"/>
  <c r="E21" i="57"/>
  <c r="R530" i="53"/>
  <c r="E479" i="53"/>
  <c r="N479" i="53"/>
  <c r="R479" i="53" s="1"/>
  <c r="N489" i="53"/>
  <c r="R489" i="53" s="1"/>
  <c r="M451" i="53"/>
  <c r="R451" i="53" s="1"/>
  <c r="C435" i="53"/>
  <c r="M435" i="53" s="1"/>
  <c r="M440" i="53" s="1"/>
  <c r="R440" i="53" s="1"/>
  <c r="E25" i="57" l="1"/>
  <c r="E15" i="57"/>
  <c r="K506" i="53"/>
  <c r="M123" i="53" s="1"/>
  <c r="N123" i="53"/>
  <c r="C440" i="53"/>
  <c r="B189" i="53"/>
  <c r="N171" i="53"/>
  <c r="M171" i="53"/>
  <c r="N113" i="53"/>
  <c r="M113" i="53"/>
  <c r="N108" i="53"/>
  <c r="M108" i="53"/>
  <c r="N98" i="53"/>
  <c r="M98" i="53"/>
  <c r="N92" i="53"/>
  <c r="M92" i="53"/>
  <c r="N71" i="53"/>
  <c r="M71" i="53"/>
  <c r="C25" i="57" s="1"/>
  <c r="M61" i="53"/>
  <c r="C15" i="57" s="1"/>
  <c r="N99" i="53" l="1"/>
  <c r="M99" i="53"/>
  <c r="M73" i="53"/>
  <c r="M114" i="53"/>
  <c r="N114" i="53"/>
  <c r="N73" i="53"/>
  <c r="E513" i="53" s="1"/>
  <c r="N154" i="53"/>
  <c r="M154" i="53"/>
  <c r="N144" i="53"/>
  <c r="M144" i="53"/>
  <c r="M156" i="53" l="1"/>
  <c r="M173" i="53" s="1"/>
  <c r="N156" i="53"/>
  <c r="N173" i="53" s="1"/>
  <c r="N175" i="53" s="1"/>
  <c r="M174" i="53" s="1"/>
  <c r="E499" i="53"/>
  <c r="N499" i="53" s="1"/>
  <c r="N116" i="53"/>
  <c r="M116" i="53"/>
  <c r="M175" i="53" l="1"/>
  <c r="R172" i="53" s="1"/>
  <c r="N513" i="53"/>
  <c r="E520" i="53"/>
  <c r="N120" i="53" l="1"/>
  <c r="E496" i="53"/>
  <c r="E506" i="53" s="1"/>
  <c r="M120" i="53" s="1"/>
  <c r="N520" i="53"/>
  <c r="N119" i="53"/>
  <c r="M119" i="53"/>
  <c r="N125" i="53" l="1"/>
  <c r="R520" i="53" s="1"/>
  <c r="N496" i="53"/>
  <c r="N506" i="53"/>
  <c r="M125" i="53"/>
  <c r="R506" i="53" l="1"/>
  <c r="R125" i="53"/>
</calcChain>
</file>

<file path=xl/sharedStrings.xml><?xml version="1.0" encoding="utf-8"?>
<sst xmlns="http://schemas.openxmlformats.org/spreadsheetml/2006/main" count="626" uniqueCount="327">
  <si>
    <t>Tier 3 (NFP) Annual Performance Report Template</t>
  </si>
  <si>
    <t xml:space="preserve">Tier 3 (NFP) Annual Performance Template </t>
  </si>
  <si>
    <t>About this template</t>
  </si>
  <si>
    <t xml:space="preserve">We have designed this template to assist Tier 3 not-for-profit (NFP) entities to meet their annual reporting requirements, as provided for in the Tier 3 (NFP) Standard issued by the External Reporting Board (XRB). </t>
  </si>
  <si>
    <t>Using the template and its accompanying guidance notes is optional</t>
  </si>
  <si>
    <t>The template itself has no legal status.</t>
  </si>
  <si>
    <t>Can I make changes to the template?</t>
  </si>
  <si>
    <t xml:space="preserve">You may tailor the templates to fit your entity's activities.
</t>
  </si>
  <si>
    <t xml:space="preserve">The template sets out the minimum reporting requirements which are need for ensure you satisfy your annual reporting requirements, when you have a requirement to report in accordance with the Tier 3 (NFP) Standard as issued by the XRB. </t>
  </si>
  <si>
    <t>It is important to remember you only need to report information that is applicable to your entity's activities. In additional many of the required disclosures are only required when the transaction, activity, or event is considered significant to your entity's operations.</t>
  </si>
  <si>
    <t>The Tier 3 (NFP) Standards described an item as being significant if disclosure of the particular item, whether financial or non-financial, could influence a reader’s understanding of the entity’s overall performance for the year.</t>
  </si>
  <si>
    <t>Worksheet protection and password</t>
  </si>
  <si>
    <t>The Microsoft Excel worksheet as downloaded from the XRB website is password protected. To unlock the worksheet please follow the instructions below:</t>
  </si>
  <si>
    <r>
      <t>- Right-click on the "</t>
    </r>
    <r>
      <rPr>
        <b/>
        <sz val="11"/>
        <rFont val="Arial"/>
        <family val="2"/>
      </rPr>
      <t>Tier 3 - Template</t>
    </r>
    <r>
      <rPr>
        <sz val="11"/>
        <rFont val="Arial"/>
        <family val="2"/>
      </rPr>
      <t>" tab (at the bottom of your screen).</t>
    </r>
  </si>
  <si>
    <r>
      <t>- Select "</t>
    </r>
    <r>
      <rPr>
        <b/>
        <sz val="11"/>
        <color theme="1"/>
        <rFont val="Arial"/>
        <family val="2"/>
      </rPr>
      <t>Protect Sheet</t>
    </r>
    <r>
      <rPr>
        <sz val="11"/>
        <color theme="1"/>
        <rFont val="Arial"/>
        <family val="2"/>
      </rPr>
      <t>" from the drop-down menu</t>
    </r>
  </si>
  <si>
    <r>
      <t>- Enter the password:</t>
    </r>
    <r>
      <rPr>
        <b/>
        <sz val="11"/>
        <color theme="1"/>
        <rFont val="Arial"/>
        <family val="2"/>
      </rPr>
      <t xml:space="preserve"> xrb</t>
    </r>
    <r>
      <rPr>
        <sz val="11"/>
        <color theme="1"/>
        <rFont val="Arial"/>
        <family val="2"/>
      </rPr>
      <t xml:space="preserve"> (note this password is case sensitive) to unprotect sheet</t>
    </r>
  </si>
  <si>
    <r>
      <t xml:space="preserve">- Click </t>
    </r>
    <r>
      <rPr>
        <b/>
        <sz val="11"/>
        <color theme="1"/>
        <rFont val="Arial"/>
        <family val="2"/>
      </rPr>
      <t>OK</t>
    </r>
    <r>
      <rPr>
        <sz val="11"/>
        <color theme="1"/>
        <rFont val="Arial"/>
        <family val="2"/>
      </rPr>
      <t>.</t>
    </r>
  </si>
  <si>
    <t>Performance Report</t>
  </si>
  <si>
    <t>Required?</t>
  </si>
  <si>
    <t>Check</t>
  </si>
  <si>
    <t>Notes</t>
  </si>
  <si>
    <t>Entity Name</t>
  </si>
  <si>
    <t>Required</t>
  </si>
  <si>
    <t>The name of the entity the performance report covers</t>
  </si>
  <si>
    <t>For the year ended</t>
  </si>
  <si>
    <t>The balance date of the entity</t>
  </si>
  <si>
    <t>Entity information</t>
  </si>
  <si>
    <t>Legal name of entity</t>
  </si>
  <si>
    <t>The entity's legal name</t>
  </si>
  <si>
    <t>Entity identifier</t>
  </si>
  <si>
    <t>Optional</t>
  </si>
  <si>
    <t>You may provide another identifier for the entity. For example, the entity's charity registration number or its NZBN.</t>
  </si>
  <si>
    <t>Type of entity</t>
  </si>
  <si>
    <t>Charitable trust, incorporated society, company, or other and registered charity.</t>
  </si>
  <si>
    <t>Entity's purpose or mission</t>
  </si>
  <si>
    <t>Explain in one or two lines why the entity exists. What impact is it seeking to achieve?</t>
  </si>
  <si>
    <t>Entity structure</t>
  </si>
  <si>
    <t>Describe briefly the structure of the entity 
(i.e., does the entity operate as a single unit? Are there separate divisions or branches?)</t>
  </si>
  <si>
    <t>Entity's governance arrangements</t>
  </si>
  <si>
    <t>Describe briefly the governance of the entity 
(i.e., who makes the key decisions on behalf of the entity?)</t>
  </si>
  <si>
    <t>Legal Name</t>
  </si>
  <si>
    <t>Entity Identifier</t>
  </si>
  <si>
    <t>Other entities controlled by the entity</t>
  </si>
  <si>
    <t>List any other entities controlled by the entity for financial reporting purposes (if any)</t>
  </si>
  <si>
    <t>Entity's reliance on volunteers and donated goods or services</t>
  </si>
  <si>
    <t xml:space="preserve">Description of how the entity makes use of volunteers. Is this a core part of how the entity operates? 
Does the entity rely on donations of goods and services to operate? How are they used? </t>
  </si>
  <si>
    <t>Statement of Service Performance</t>
  </si>
  <si>
    <t>Description of medium to long term objectives</t>
  </si>
  <si>
    <t>Provide a description of what the entity is seeking to achieve over the medium to long term 
(i.e., what effect is the entity trying to have through its key activities?)</t>
  </si>
  <si>
    <t>Quantity</t>
  </si>
  <si>
    <t>Description of key activities</t>
  </si>
  <si>
    <t>Current year</t>
  </si>
  <si>
    <t>Last year</t>
  </si>
  <si>
    <t>Key activity 1 description</t>
  </si>
  <si>
    <t>Describe the key activities the entity has carried out during the year toward fulfilling its objectives. 
To the extent practicable, you should try to quantify the outputs but you are not required to.</t>
  </si>
  <si>
    <t>Key activity 2 description</t>
  </si>
  <si>
    <t>Key activity 3 description</t>
  </si>
  <si>
    <t>Key activity 4 description</t>
  </si>
  <si>
    <t>FINANCIAL INFORMATION</t>
  </si>
  <si>
    <t>Statement of financial performance</t>
  </si>
  <si>
    <t>Note</t>
  </si>
  <si>
    <t>You are required to prepare a statement of financial performance grouping revenue and expenses together into categories of similar items. You may relabel the categories to use terminology more appropriate for the entity provided the categories are maintained. 
If you want to provide more detail you may do so using the optional notes below.</t>
  </si>
  <si>
    <t>Revenue</t>
  </si>
  <si>
    <t>$</t>
  </si>
  <si>
    <t>Donations, koha, bequests and other general fundraising activities</t>
  </si>
  <si>
    <t>Capital grants and donations</t>
  </si>
  <si>
    <t>Membership fees and subscriptions</t>
  </si>
  <si>
    <t>Interest, dividends and other investment revenue</t>
  </si>
  <si>
    <t>Other revenue</t>
  </si>
  <si>
    <t>Expenses</t>
  </si>
  <si>
    <t>Grants and donations made</t>
  </si>
  <si>
    <t>Other expenses</t>
  </si>
  <si>
    <t>Surplus/(Deficit) for the year</t>
  </si>
  <si>
    <t>This performance report has been approved by those charged with governance.</t>
  </si>
  <si>
    <t>You are required to document in the performance report, the date it was authorised for issue and the name of the person/people who gave that authorisation.</t>
  </si>
  <si>
    <t>Date</t>
  </si>
  <si>
    <t>Signature</t>
  </si>
  <si>
    <t>Name</t>
  </si>
  <si>
    <t>Position</t>
  </si>
  <si>
    <t>Statement of financial position</t>
  </si>
  <si>
    <t>You are required to prepare a statement of financial position grouping assets and liabilities together into categories of similar items. You may relabel the categories to use terminology more appropriate for the entity provided the categories are maintained. 
If you want to provide more detail you may do so using the optional notes below.</t>
  </si>
  <si>
    <t>Assets</t>
  </si>
  <si>
    <t>Current assets</t>
  </si>
  <si>
    <t>Debtors and prepayments</t>
  </si>
  <si>
    <t>Inventory</t>
  </si>
  <si>
    <t>Other current assets</t>
  </si>
  <si>
    <t>Total current assets</t>
  </si>
  <si>
    <t>Property, plant and equipment</t>
  </si>
  <si>
    <t>Investments</t>
  </si>
  <si>
    <t>Other non-current assets</t>
  </si>
  <si>
    <t>Total non-current assets</t>
  </si>
  <si>
    <t>Total assets</t>
  </si>
  <si>
    <t>Liabilities</t>
  </si>
  <si>
    <t>Current Liabilities</t>
  </si>
  <si>
    <t>Bank overdraft</t>
  </si>
  <si>
    <t>Creditors and accrued expenses</t>
  </si>
  <si>
    <t>Employee costs payable</t>
  </si>
  <si>
    <t>Other current liabilities</t>
  </si>
  <si>
    <t>Total current liabilities</t>
  </si>
  <si>
    <t>Non-current liabilities</t>
  </si>
  <si>
    <t>Loans</t>
  </si>
  <si>
    <t>Other non-current liabilities</t>
  </si>
  <si>
    <t>Total non-current liabilities</t>
  </si>
  <si>
    <t>Total Liabilities</t>
  </si>
  <si>
    <t>Total assets less total liabilities (net assets)</t>
  </si>
  <si>
    <t>Accumulated Funds</t>
  </si>
  <si>
    <t>Capital contributed by owners or members</t>
  </si>
  <si>
    <t>Accumulated surpluses or (deficits)</t>
  </si>
  <si>
    <t>Discretionary reserves</t>
  </si>
  <si>
    <t>Other reserves</t>
  </si>
  <si>
    <t>Total Accumulated Funds</t>
  </si>
  <si>
    <t>Statement of cash flows</t>
  </si>
  <si>
    <t xml:space="preserve">You are required to prepare a statement of cash flows grouping cash received and cash paid together into categories of similar items. You may relabel the categories to use terminology more appropriate for the entity provided the categories are maintained. 
The statement of cash flows is similar to the statement of financial performance but rather than showing overall surplus or deficit, it is intended to explain how the entity's bank account balance changed during the year. Because of this, the statement of cash flows only includes transactions which have been processed through the entity's bank account. </t>
  </si>
  <si>
    <t>Cash flows from operating activities</t>
  </si>
  <si>
    <t>Operating receipts (money deposited into the bank account)</t>
  </si>
  <si>
    <t>Interest, dividends and other investment receipts</t>
  </si>
  <si>
    <t>Other cash received</t>
  </si>
  <si>
    <t>Total receipts</t>
  </si>
  <si>
    <t>Less operating payments (money withdrawn from you bank account)</t>
  </si>
  <si>
    <t>Payments related to public fundraising</t>
  </si>
  <si>
    <t>Other payments</t>
  </si>
  <si>
    <t>Total payments</t>
  </si>
  <si>
    <t>Net cash flows from operating activities</t>
  </si>
  <si>
    <t>Unlike the statement of financial performance, the statement of cash flows includes transactions processed through the bank account which were related to purchases/sales of assets, contributions from owners, and loans borrowed/repaid.</t>
  </si>
  <si>
    <t>Cash flows from other activities</t>
  </si>
  <si>
    <t>Cash was received from:</t>
  </si>
  <si>
    <t>Cash was applied to:</t>
  </si>
  <si>
    <t>Payments to acquire property, plant and equipment</t>
  </si>
  <si>
    <t>Payments to purchase investments</t>
  </si>
  <si>
    <t>Repayments of loans borrowed from other parties</t>
  </si>
  <si>
    <t xml:space="preserve">Capital repaid to owners </t>
  </si>
  <si>
    <t>Net cash flows from other activities</t>
  </si>
  <si>
    <t>As the objective of the statement of cash flows is to explain how cash in the bank account changed during the year, the closing cash balance for each year should equal the "bank accounts and cash" item in the statement of financial position above.</t>
  </si>
  <si>
    <t>Net increase/(decrease) in cash</t>
  </si>
  <si>
    <t>Opening cash</t>
  </si>
  <si>
    <t>Closing cash</t>
  </si>
  <si>
    <t>Statement of Accounting Policies</t>
  </si>
  <si>
    <t>Basis of preparation</t>
  </si>
  <si>
    <t>You are required to state which standard you have applied when preparing the performance report and why the entity is eligible to apply that standard.</t>
  </si>
  <si>
    <t>Treatment of GST</t>
  </si>
  <si>
    <t>All amounts are recorded on a GST exclusive basis, except for Debtors and Creditors which are stated inclusive of GST</t>
  </si>
  <si>
    <t>Choosing to report on a GST inclusive basis is the easier option, because this mean you record transactions as the amounts as presented on your bank statement. GST paid/refunded to the IRD can be included in "other operating and overhead" costs in the Receipts and Payment Statement.</t>
  </si>
  <si>
    <t>Income Tax</t>
  </si>
  <si>
    <t>Bank Accounts and Cash</t>
  </si>
  <si>
    <t>[Specific Accounting Policy]</t>
  </si>
  <si>
    <t>Tier 2 PBE Accounting Standards Applied (if any)</t>
  </si>
  <si>
    <t>Required; if applicable</t>
  </si>
  <si>
    <t>If you have applied the requirements of a Tier 2 standard instead of the requirements in the Tier 3 standard, you are required to explain which standard you have applied and the line items it was applied to here.</t>
  </si>
  <si>
    <t>Changes in Accounting Policies</t>
  </si>
  <si>
    <t>There have been no changes in accounting policies during the financial year (last year - nil)</t>
  </si>
  <si>
    <t>If you have changed any accounting policy during the year you are required to explain the reason for the change, a description of the change in policy, and how and from when this change in policy has been applied. You are also required to explain for each line item affected, the amount as calculated under the previous accounting policy.</t>
  </si>
  <si>
    <t>Note 1 - Analysis of Revenue</t>
  </si>
  <si>
    <t>Category</t>
  </si>
  <si>
    <t>Analysis</t>
  </si>
  <si>
    <t>If you wish to provide a more detailed breakdown of the specific revenue lines on the entity's statement of financial performance, you can do so using this note. 
Select the appropriate category by clicking on the label on the left to open a drop down list. If you make use of this note, the "check" column on the left will tell you whether the amount you have included in this note matches the amount of the category on the statement of financial performance.</t>
  </si>
  <si>
    <t>Total</t>
  </si>
  <si>
    <t>Note 2 - Analysis of Expenses</t>
  </si>
  <si>
    <t>If you wish to provide a more detailed breakdown of the specific expense lines on the entity's statement of financial performance, you can do so using this note. 
Select the appropriate category by clicking on the label on the left to open a drop down list. If you make use of this note, the "check" column on the left will tell you whether the amount you have included in this note matches the amount of the category on the statement of financial performance.</t>
  </si>
  <si>
    <t xml:space="preserve">Note 3 - Analysis of Assets </t>
  </si>
  <si>
    <t>If you wish to provide a more detailed breakdown of the specific asset lines on the entity's statement of financial position, you can do so using this note. 
Select the appropriate category by clicking on the label on the left to open a drop down list. If you make use of this note, the "check" column on the left will tell you whether the amount you have included in this note matches the amount of the category on the statement of financial position.
Note; property, plant and equipment and investments are not included in these lists as they have their own notes which must be used where the entity has these assets.</t>
  </si>
  <si>
    <t>Note 4 - Analysis of Liabilities</t>
  </si>
  <si>
    <t>If you wish to provide a more detailed breakdown of the specific liability lines on the entity's statement of financial position, you can do so using this note. 
Select the appropriate category by clicking on the label on the left to open a drop down list. If you make use of this note, the "check" column on the left will tell you whether the amount you have included in this note matches the amount of the category on the statement of financial position.</t>
  </si>
  <si>
    <t>Note 5 - Property, Plant and Equipment</t>
  </si>
  <si>
    <t>This note is required where the entity has property, plant and equipment assets. The asset classes are examples only and may be changed to reflect those held by the entity.
The check on the left will tell you whether the details in the note match the amount reported in the statement of financial position.</t>
  </si>
  <si>
    <t>Asset Class</t>
  </si>
  <si>
    <t>Opening Carrying Amount</t>
  </si>
  <si>
    <t>Purchases</t>
  </si>
  <si>
    <t>Disposals</t>
  </si>
  <si>
    <t>Depreciation and Impairment</t>
  </si>
  <si>
    <t>Revaluation Movements</t>
  </si>
  <si>
    <t>Closing Carrying amount</t>
  </si>
  <si>
    <t xml:space="preserve">Land </t>
  </si>
  <si>
    <t>Buildings</t>
  </si>
  <si>
    <t>Motor vehicles</t>
  </si>
  <si>
    <t>Furniture and fixtures</t>
  </si>
  <si>
    <t>Office equipment</t>
  </si>
  <si>
    <t>Computers</t>
  </si>
  <si>
    <t>Machinery</t>
  </si>
  <si>
    <t>Significant Donated Assets Recorded</t>
  </si>
  <si>
    <t>If the entity has received a significant donated asset during the period which it has recognised as an asset, you are required to disclose the details of the asset and the source and date of the valuation it was recognised at.</t>
  </si>
  <si>
    <t>Description of Asset</t>
  </si>
  <si>
    <t>Source of Valuation</t>
  </si>
  <si>
    <t>Date of Valuation</t>
  </si>
  <si>
    <t>Amount</t>
  </si>
  <si>
    <t>Significant Donated Assets Not Recorded</t>
  </si>
  <si>
    <t>If the entity has received any significant assets which it has not recognised as an asset (because the value was not practicable to obtain) you are required to disclose details of the assets received here.</t>
  </si>
  <si>
    <t>Note 6 - Investments</t>
  </si>
  <si>
    <t>This note is required where an entity has financial investments. The asset classes are examples only and may be changed to reflect those held by the entity. For each class of investments you are required to identify whether the entity is measuring those assets at their current market value (where the investment is publicly traded) or at cost less impairment. Select the cell under valuation method to open the drop down menu which allows you to select one of these options.
The check on the left will tell you whether the details in the note match the amount reported in the statement of financial position.</t>
  </si>
  <si>
    <t>Valuation Method</t>
  </si>
  <si>
    <t>Sales</t>
  </si>
  <si>
    <t>Income</t>
  </si>
  <si>
    <t>Gains/(Losses) or Impairment</t>
  </si>
  <si>
    <t>Listed Shares</t>
  </si>
  <si>
    <t>Current Market Value</t>
  </si>
  <si>
    <t>Listed Bonds</t>
  </si>
  <si>
    <t>Listed Managed Fund Units</t>
  </si>
  <si>
    <t xml:space="preserve">Shares </t>
  </si>
  <si>
    <t>Cost less Impairment</t>
  </si>
  <si>
    <t>Bonds</t>
  </si>
  <si>
    <t>Managed Fund Units</t>
  </si>
  <si>
    <t>Last Year</t>
  </si>
  <si>
    <t>Note 7 - Accumulated Funds</t>
  </si>
  <si>
    <t>This note is required as it explains how each component of the entity's accumulated funds changed during the year. 
The check on the left will tell you whether the details in the note match the net assets balance on the statement of financial position.</t>
  </si>
  <si>
    <t>Description</t>
  </si>
  <si>
    <t>Capital Contributed by Owners</t>
  </si>
  <si>
    <t>Accumulated Surpluses or Deficits</t>
  </si>
  <si>
    <t>Discretionary Reserves</t>
  </si>
  <si>
    <t>Revaluation Reserves</t>
  </si>
  <si>
    <t>Other Reserves</t>
  </si>
  <si>
    <t>Opening balance</t>
  </si>
  <si>
    <t>Capital contributed by owners</t>
  </si>
  <si>
    <t>Capital returned to owners</t>
  </si>
  <si>
    <t>Surplus/(Deficit)</t>
  </si>
  <si>
    <t>Distributions paid to owners</t>
  </si>
  <si>
    <t>Revaluation movements</t>
  </si>
  <si>
    <t>Transfers from revaluation reserve due to disposal of assets</t>
  </si>
  <si>
    <t>Other movements recognised directly in accumulated funds</t>
  </si>
  <si>
    <t>Closing balance</t>
  </si>
  <si>
    <t>Nature and Purpose</t>
  </si>
  <si>
    <t>Note 8 - Commitments and Contingencies</t>
  </si>
  <si>
    <t>Commitment</t>
  </si>
  <si>
    <t>Explanation and Timing</t>
  </si>
  <si>
    <t>Commitments to lease or rent assets</t>
  </si>
  <si>
    <t>Commitment to purchase property, plant and equipment</t>
  </si>
  <si>
    <t>Commitments to provide loans or grants</t>
  </si>
  <si>
    <t>OR (Delete one not applicable to the entity)</t>
  </si>
  <si>
    <t>Commitments</t>
  </si>
  <si>
    <t>There are no commitments as at balance date (last year - nil)</t>
  </si>
  <si>
    <t>Contingency</t>
  </si>
  <si>
    <t>Explanation</t>
  </si>
  <si>
    <t>Contingent liability</t>
  </si>
  <si>
    <t>Guarantees provided</t>
  </si>
  <si>
    <t>Contingent Liabilities and Guarantees</t>
  </si>
  <si>
    <t>There are no contingent liabilities or guarantees as at balance date (Last Year - nil )</t>
  </si>
  <si>
    <t>Note 9 - Other</t>
  </si>
  <si>
    <t>Deferred Revenue: Unused Significant Donations, Grants, Bequests and Pledges with Expectations over Use</t>
  </si>
  <si>
    <t>Deferred Amount</t>
  </si>
  <si>
    <t>Purpose and nature of the condition(s)</t>
  </si>
  <si>
    <t>Date condition(s) expected to be met</t>
  </si>
  <si>
    <t>Original Amount
$</t>
  </si>
  <si>
    <t>Current year
$</t>
  </si>
  <si>
    <t>Last year
$</t>
  </si>
  <si>
    <t>Where the entity has received a significant donation, grant, bequest or pledge for which revenue recognition has been deferred at the balance date, you are required to disclose the purpose and nature of the expectations over how the funds are to be used, and when you expect the entity expects to satisfy the expectations for the remaining amount deferred at balance date.</t>
  </si>
  <si>
    <t>Goods or services provided to the entity in kind</t>
  </si>
  <si>
    <t>Amount
$</t>
  </si>
  <si>
    <t>Assets used as security for liabilities</t>
  </si>
  <si>
    <t>Description of borrowing</t>
  </si>
  <si>
    <t>Amount of borrowing</t>
  </si>
  <si>
    <t>Amount of asset used as security</t>
  </si>
  <si>
    <t xml:space="preserve">If the entity has used any of its assets as security for loans borrowed, you are required to disclose a description of the loan secured (including its nature and purpose), a description of the asset used as security, and the amount of the loan and asset used as security.
</t>
  </si>
  <si>
    <t>Assets held on behalf of others</t>
  </si>
  <si>
    <t>Description of the assets held</t>
  </si>
  <si>
    <t>Name of Entity on whose behalf assets are held</t>
  </si>
  <si>
    <t xml:space="preserve">If the entity is acting on behalf of another entity as its trustee, nominee or agent, you are required to disclose a description of the assets which it holds in this capacity and the name of the entity on whose behalf the assets are held.  </t>
  </si>
  <si>
    <t>Note 10 - Related Party Transactions</t>
  </si>
  <si>
    <t>Value of Transactions</t>
  </si>
  <si>
    <t>Amount Outstanding</t>
  </si>
  <si>
    <t>Description of related party relationship</t>
  </si>
  <si>
    <t>Description of the Transactions (whether in cash or amount in kind)</t>
  </si>
  <si>
    <t>Current Year
$</t>
  </si>
  <si>
    <t>Last Year
$</t>
  </si>
  <si>
    <r>
      <t>If the entity has entered into any transaction(s) with related parties during the year, you are required to disclose the transaction(s) if: 
(a) The transaction is significant to the entity (individually or in aggregate with similar transactions);</t>
    </r>
    <r>
      <rPr>
        <b/>
        <i/>
        <sz val="10"/>
        <color theme="1"/>
        <rFont val="Arial"/>
        <family val="2"/>
      </rPr>
      <t xml:space="preserve"> 
or</t>
    </r>
    <r>
      <rPr>
        <i/>
        <sz val="10"/>
        <color theme="1"/>
        <rFont val="Arial"/>
        <family val="2"/>
      </rPr>
      <t xml:space="preserve">
(b) The transaction (either significant or insignificant) is on terms and conditions that are likely to be different from the terms and conditions of transactions in similar   circumstances between parties that are not related..
For each transaction that meets those criteria, you are required to disclose a description of the related party relationship, a description and amount of any revenue or expense (and the value of free goods or services provided) from the transaction, and any amounts due from or to the related party at balance date.
If the entity has entered into no transactions with related parties during the year you can delete the table and retain the box below which states there are no transactions involving related parties.</t>
    </r>
  </si>
  <si>
    <t>There were no transactions involving related parties during the financial year. (Last year - Nil)</t>
  </si>
  <si>
    <t>Note 11 - Events After the Balance Date</t>
  </si>
  <si>
    <t>Nature of the Event</t>
  </si>
  <si>
    <t>Estimate of the financial effect</t>
  </si>
  <si>
    <t>Effect, if any on the entity's ability to continue operating</t>
  </si>
  <si>
    <t>If there has been an event after balance date which had a significant impact on the information included in the performance report, you are required to disclose the nature of the event, an estimate of its financial effect (or a statement that such an estimate cannot be made), and if it had any effect on the entity’s ability to continue operating.</t>
  </si>
  <si>
    <t>There were no events that have occurred after the balance date that would have a material impact on the Performance Report. (Last Year Nil)</t>
  </si>
  <si>
    <t>Note 12 - Ability to Continue Operating</t>
  </si>
  <si>
    <t>If the entity plans to stop operating within 12 months from balance date, or it is likely that the entity will be unable to continue operating, you are required to disclose:
(a) A statement that the entity intends to stop operating or that it is unlikely the entity will be able to continue operating;  
(b) The reason why the entity intends to stop operating or why it may not be able to continue operating; and
(c) The estimated effect of the entity’s circumstances on the amounts of the entity’s assets and liabilities.</t>
  </si>
  <si>
    <t>Note 13 - Correction of Errors</t>
  </si>
  <si>
    <t>If you have identified and corrected a significant prior period error, you are required to disclose a description of the error and how it was corrected; and the line items and amounts that have been corrected.</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</si>
  <si>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</si>
  <si>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</si>
  <si>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</si>
  <si>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General grants</t>
  </si>
  <si>
    <t>Government service delivery grants/contracts</t>
  </si>
  <si>
    <t>Non-government service delivery grants/contracts</t>
  </si>
  <si>
    <t>Expenses related to fundraising</t>
  </si>
  <si>
    <t>Employee remuneration and other related expenses</t>
  </si>
  <si>
    <t>Volunteer related expenses</t>
  </si>
  <si>
    <t xml:space="preserve">Expenses related to commercial activities </t>
  </si>
  <si>
    <t>Other expenses related to service delivery</t>
  </si>
  <si>
    <t>Total expenses</t>
  </si>
  <si>
    <t>Total revenue</t>
  </si>
  <si>
    <t>Cash and short-term deposits</t>
  </si>
  <si>
    <t>Non-current assets</t>
  </si>
  <si>
    <t>Deferred revenue</t>
  </si>
  <si>
    <t>Restricted reserves</t>
  </si>
  <si>
    <t>Gross sales from commercial activities</t>
  </si>
  <si>
    <t>Employee remuneration and other related payments</t>
  </si>
  <si>
    <t>Volunteer related payments</t>
  </si>
  <si>
    <t>Payments related to commercial activities</t>
  </si>
  <si>
    <t>Other payments related to service delivery</t>
  </si>
  <si>
    <t>Grants and donations paid</t>
  </si>
  <si>
    <t>Sale of property, plant and equipment</t>
  </si>
  <si>
    <t>Sale of investments</t>
  </si>
  <si>
    <t>Cash received from loans borrowed from other parties</t>
  </si>
  <si>
    <t>Cash received from owners (capital contributions)</t>
  </si>
  <si>
    <t>Cash and short term deposits in the Statement of Cash Flows comprise cash balances and bank balances (including short term deposits) with original maturities of 90 days or less.</t>
  </si>
  <si>
    <t>Restricted Reserves</t>
  </si>
  <si>
    <t>Transfer to restricted or discretionary reserves</t>
  </si>
  <si>
    <t>Transfer from restricted or discretionary reserves</t>
  </si>
  <si>
    <t>New category</t>
  </si>
  <si>
    <t>Old category</t>
  </si>
  <si>
    <t>Donations, fundraising and other similar revenue</t>
  </si>
  <si>
    <t>Fees, subscriptions and other revenue from members</t>
  </si>
  <si>
    <t>Revenue from providing goods and services</t>
  </si>
  <si>
    <t>Volunteer and employee related costs</t>
  </si>
  <si>
    <t>Costs related to providing goods and services</t>
  </si>
  <si>
    <t>Amount (per Tier 3 - Template tab)</t>
  </si>
  <si>
    <t>Amount (For use in annual return)</t>
  </si>
  <si>
    <t>This tab is only intended to aggregate the categories of revenue and expenses in the "Tier 3 - Template" tab into the categories currently used in the Annual Return form for Tier 3 Charities currently used by the Department of Internal Affairs - Charities Services. It will automatically update the figures and titles using the amounts entered into the Tier 3 - Template tab.</t>
  </si>
  <si>
    <t>Breakdown of Restricted and Discretionary Reserves</t>
  </si>
  <si>
    <t xml:space="preserve">Green boxes are mandatory if applicable to your organisation </t>
  </si>
  <si>
    <r>
      <t xml:space="preserve">Further </t>
    </r>
    <r>
      <rPr>
        <b/>
        <sz val="11"/>
        <color theme="1"/>
        <rFont val="Arial"/>
        <family val="2"/>
      </rPr>
      <t>Guidance Notes</t>
    </r>
    <r>
      <rPr>
        <sz val="11"/>
        <color theme="1"/>
        <rFont val="Arial"/>
        <family val="2"/>
      </rPr>
      <t xml:space="preserve"> are provided on the right of each mandatory requirement</t>
    </r>
  </si>
  <si>
    <t>Where the entity has created restricted or discretionary reserves for a particular purpose, you are required to disclose the nature, purpose, and amount of each reserve. 
The check on the left will tell you whether the details in the table match the discretionary reserves total above.</t>
  </si>
  <si>
    <t>Revenue from commercial activities</t>
  </si>
  <si>
    <t>Revaluation reserves</t>
  </si>
  <si>
    <t>You should use this space to include accounting policies for the entity's significant transactions or balances.</t>
  </si>
  <si>
    <t>Where an entity has any significant commitments to make payments in the future (such as a commitment to make rent payments, or purchase an asset) you are required to disclose the expected timing of the payments and the estimated amount of the payments.
If the entity has no significant commitments, you can delete the table and retain the box below which states there are no commitments.</t>
  </si>
  <si>
    <t>A contingent liability is a possible obligation that arises from past events that is contingent (dependent) on some future event. 
Where an entity has a contingent liability (for example, a court case not yet settled) you are required to disclose the nature of the contingent liability and to the extent possible, estimate the amount that may be required to be paid. You are also required to explain any uncertainties around the amount or timing of any payments.  
If an entity has provided a guarantee, you are required to disclose the nature of the guarantee, the maximum amount of any guarantees, and the likelihood of any payments being made under the guarantee.
If the entity has no contingent liabilities or has not provided any guarantees you can delete the table and retain the box below which states there are no contingent liabilities or guarantees.</t>
  </si>
  <si>
    <t>Where the entity has received significant goods or services in kind during the year (for example, free professional services) you are required to disclose a description of the significant goods or services in-kind provided to the entity during the financial year. 
An estimated value for the goods or services may be provided but you are not required to do so.</t>
  </si>
  <si>
    <t>Description of asset used security</t>
  </si>
  <si>
    <t>Yellow boxes are only required if the information is easily available.</t>
  </si>
  <si>
    <t>This performance report is prepared in accordance with the XRB's Tier 3 (NFP) Standard. The entity is eligible to apply these requirements as it does not have public accountability and has total annual expenses of less than $5,000,000. All transactions in the performance report are reported using the accrual basis of accounting. This performance report is prepared under the assumption that the entity will continue to operate for the foreseeable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</si>
</sst>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i/>
      <sz val="10"/>
      <color theme="1" tint="4.9989318521683403E-2"/>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9"/>
      <color theme="1"/>
      <name val="Arial"/>
      <family val="2"/>
    </font>
    <font>
      <sz val="11"/>
      <color theme="1"/>
      <name val="Arial"/>
      <family val="2"/>
    </font>
    <font>
      <b/>
      <sz val="11"/>
      <color theme="1"/>
      <name val="Arial"/>
      <family val="2"/>
    </font>
    <font>
      <sz val="11"/>
      <name val="Arial"/>
      <family val="2"/>
    </font>
    <font>
      <b/>
      <sz val="11"/>
      <name val="Arial"/>
      <family val="2"/>
    </font>
    <font>
      <b/>
      <sz val="14"/>
      <color theme="1" tint="4.9989318521683403E-2"/>
      <name val="Arial"/>
      <family val="2"/>
    </font>
    <font>
      <u/>
      <sz val="11"/>
      <color theme="10"/>
      <name val="Arial"/>
      <family val="2"/>
    </font>
    <font>
      <b/>
      <sz val="16"/>
      <color theme="1"/>
      <name val="Arial"/>
      <family val="2"/>
    </font>
    <font>
      <sz val="11"/>
      <color theme="0"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rgb="FFDBDBDB"/>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29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1" fillId="0" borderId="6" xfId="0" applyFont="1" applyBorder="1"/>
    <xf numFmtId="0" fontId="1" fillId="0" borderId="6" xfId="0" applyFont="1" applyBorder="1" applyAlignment="1">
      <alignment horizontal="center"/>
    </xf>
    <xf numFmtId="0" fontId="3" fillId="0" borderId="6" xfId="0" applyFont="1" applyBorder="1"/>
    <xf numFmtId="0" fontId="1" fillId="0" borderId="0" xfId="0" applyFont="1" applyAlignment="1">
      <alignment vertical="top" wrapText="1"/>
    </xf>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horizontal="left" vertical="center" wrapText="1"/>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9" fillId="0" borderId="0" xfId="0" applyFont="1" applyAlignment="1">
      <alignment horizontal="left" vertical="center" wrapText="1"/>
    </xf>
    <xf numFmtId="0" fontId="5" fillId="0" borderId="0" xfId="0" applyFont="1" applyAlignment="1">
      <alignment horizontal="left" vertical="center"/>
    </xf>
    <xf numFmtId="0" fontId="3" fillId="0" borderId="1" xfId="0" applyFont="1" applyBorder="1"/>
    <xf numFmtId="0" fontId="3" fillId="0" borderId="6" xfId="0" applyFont="1" applyBorder="1" applyAlignment="1">
      <alignment horizontal="center"/>
    </xf>
    <xf numFmtId="0" fontId="3" fillId="0" borderId="0" xfId="0" applyFont="1" applyAlignment="1">
      <alignment horizontal="center"/>
    </xf>
    <xf numFmtId="0" fontId="1" fillId="0" borderId="2" xfId="0" applyFont="1" applyBorder="1" applyAlignment="1">
      <alignment horizontal="center"/>
    </xf>
    <xf numFmtId="0" fontId="1" fillId="0" borderId="12" xfId="0" applyFont="1" applyBorder="1"/>
    <xf numFmtId="0" fontId="3" fillId="0" borderId="0" xfId="0" applyFont="1" applyAlignment="1">
      <alignment vertical="top"/>
    </xf>
    <xf numFmtId="0" fontId="3" fillId="0" borderId="12" xfId="0" applyFont="1" applyBorder="1"/>
    <xf numFmtId="0" fontId="3" fillId="0" borderId="12" xfId="0" applyFont="1" applyBorder="1" applyAlignment="1">
      <alignment horizontal="center"/>
    </xf>
    <xf numFmtId="0" fontId="3" fillId="0" borderId="12" xfId="0" applyFont="1" applyBorder="1" applyAlignment="1">
      <alignment wrapText="1"/>
    </xf>
    <xf numFmtId="0" fontId="3" fillId="0" borderId="12" xfId="0" applyFont="1" applyBorder="1" applyAlignment="1">
      <alignment horizontal="center" wrapText="1"/>
    </xf>
    <xf numFmtId="0" fontId="1" fillId="0" borderId="5" xfId="0" applyFont="1" applyBorder="1" applyAlignment="1">
      <alignment horizontal="center"/>
    </xf>
    <xf numFmtId="0" fontId="1" fillId="2" borderId="0" xfId="0" applyFont="1" applyFill="1"/>
    <xf numFmtId="0" fontId="11" fillId="0" borderId="0" xfId="0" applyFont="1"/>
    <xf numFmtId="0" fontId="4"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horizontal="center" vertical="center"/>
    </xf>
    <xf numFmtId="0" fontId="4" fillId="0" borderId="0" xfId="0" applyFont="1" applyAlignment="1">
      <alignment horizontal="center" vertical="center"/>
    </xf>
    <xf numFmtId="164" fontId="1" fillId="3" borderId="4" xfId="2" applyNumberFormat="1" applyFont="1" applyFill="1" applyBorder="1"/>
    <xf numFmtId="164" fontId="1" fillId="3" borderId="7" xfId="2" applyNumberFormat="1" applyFont="1" applyFill="1" applyBorder="1"/>
    <xf numFmtId="164" fontId="3" fillId="5" borderId="3" xfId="2" applyNumberFormat="1" applyFont="1" applyFill="1" applyBorder="1"/>
    <xf numFmtId="164" fontId="3" fillId="5" borderId="11" xfId="2" applyNumberFormat="1" applyFont="1" applyFill="1" applyBorder="1"/>
    <xf numFmtId="164" fontId="3" fillId="5" borderId="7" xfId="2" applyNumberFormat="1" applyFont="1" applyFill="1" applyBorder="1"/>
    <xf numFmtId="164" fontId="3" fillId="5" borderId="38" xfId="2" applyNumberFormat="1" applyFont="1" applyFill="1" applyBorder="1"/>
    <xf numFmtId="164" fontId="3" fillId="5" borderId="12" xfId="2" applyNumberFormat="1" applyFont="1" applyFill="1" applyBorder="1"/>
    <xf numFmtId="164" fontId="3" fillId="3" borderId="3" xfId="2" applyNumberFormat="1" applyFont="1" applyFill="1" applyBorder="1"/>
    <xf numFmtId="164" fontId="3" fillId="3" borderId="4" xfId="2" applyNumberFormat="1" applyFont="1" applyFill="1" applyBorder="1"/>
    <xf numFmtId="164" fontId="3" fillId="3" borderId="7" xfId="2" applyNumberFormat="1" applyFont="1" applyFill="1" applyBorder="1"/>
    <xf numFmtId="164" fontId="1" fillId="5" borderId="12" xfId="2" applyNumberFormat="1" applyFont="1" applyFill="1" applyBorder="1" applyAlignment="1">
      <alignment horizontal="right"/>
    </xf>
    <xf numFmtId="164" fontId="1" fillId="5" borderId="12" xfId="2" applyNumberFormat="1" applyFont="1" applyFill="1" applyBorder="1"/>
    <xf numFmtId="164" fontId="1" fillId="5" borderId="12" xfId="2" applyNumberFormat="1" applyFont="1" applyFill="1" applyBorder="1" applyAlignment="1"/>
    <xf numFmtId="164" fontId="1" fillId="0" borderId="4" xfId="2" applyNumberFormat="1" applyFont="1" applyFill="1" applyBorder="1"/>
    <xf numFmtId="164" fontId="1" fillId="0" borderId="37" xfId="2" applyNumberFormat="1" applyFont="1" applyFill="1" applyBorder="1"/>
    <xf numFmtId="0" fontId="1" fillId="0" borderId="4" xfId="0" applyFont="1" applyBorder="1"/>
    <xf numFmtId="164" fontId="3" fillId="5" borderId="12" xfId="2" applyNumberFormat="1" applyFont="1" applyFill="1" applyBorder="1" applyAlignment="1">
      <alignment horizontal="right"/>
    </xf>
    <xf numFmtId="0" fontId="3" fillId="5" borderId="12" xfId="0" applyFont="1" applyFill="1" applyBorder="1" applyAlignment="1">
      <alignment vertical="top"/>
    </xf>
    <xf numFmtId="164" fontId="3" fillId="5" borderId="12" xfId="2" applyNumberFormat="1" applyFont="1" applyFill="1" applyBorder="1" applyAlignment="1"/>
    <xf numFmtId="0" fontId="3" fillId="0" borderId="3"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39"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1" fillId="0" borderId="41" xfId="0" applyFont="1" applyBorder="1"/>
    <xf numFmtId="0" fontId="1" fillId="0" borderId="3" xfId="0" applyFont="1" applyBorder="1"/>
    <xf numFmtId="164" fontId="1" fillId="3" borderId="37" xfId="2" applyNumberFormat="1" applyFont="1" applyFill="1" applyBorder="1"/>
    <xf numFmtId="0" fontId="1" fillId="0" borderId="7" xfId="0" applyFont="1" applyBorder="1"/>
    <xf numFmtId="0" fontId="1" fillId="0" borderId="0" xfId="0" applyFont="1" applyAlignment="1">
      <alignment vertical="center"/>
    </xf>
    <xf numFmtId="0" fontId="1" fillId="0" borderId="0" xfId="0" applyFont="1" applyAlignment="1">
      <alignment horizontal="left" vertical="center" wrapText="1"/>
    </xf>
    <xf numFmtId="0" fontId="15" fillId="0" borderId="0" xfId="0" applyFont="1" applyAlignment="1">
      <alignment vertical="center" wrapText="1"/>
    </xf>
    <xf numFmtId="0" fontId="2" fillId="2" borderId="0" xfId="0" applyFont="1" applyFill="1"/>
    <xf numFmtId="0" fontId="1" fillId="0" borderId="42" xfId="0" applyFont="1" applyBorder="1"/>
    <xf numFmtId="0" fontId="1" fillId="2" borderId="42" xfId="0" applyFont="1" applyFill="1" applyBorder="1"/>
    <xf numFmtId="0" fontId="11" fillId="0" borderId="42" xfId="0" applyFont="1" applyBorder="1"/>
    <xf numFmtId="0" fontId="18" fillId="0" borderId="0" xfId="0" quotePrefix="1" applyFont="1"/>
    <xf numFmtId="0" fontId="20" fillId="0" borderId="0" xfId="1" quotePrefix="1" applyFont="1" applyBorder="1" applyAlignment="1">
      <alignment wrapText="1"/>
    </xf>
    <xf numFmtId="0" fontId="20" fillId="0" borderId="0" xfId="1" applyFont="1" applyBorder="1" applyAlignment="1">
      <alignment wrapText="1"/>
    </xf>
    <xf numFmtId="0" fontId="22" fillId="0" borderId="0" xfId="0" applyFont="1" applyAlignment="1">
      <alignment vertical="center" wrapText="1"/>
    </xf>
    <xf numFmtId="0" fontId="22" fillId="6" borderId="0" xfId="0" applyFont="1" applyFill="1" applyAlignment="1">
      <alignment vertical="center" wrapText="1"/>
    </xf>
    <xf numFmtId="0" fontId="18" fillId="0" borderId="0" xfId="0" applyFont="1" applyAlignment="1">
      <alignment horizontal="left" vertical="top" wrapText="1"/>
    </xf>
    <xf numFmtId="0" fontId="23" fillId="0" borderId="0" xfId="1" applyFont="1" applyBorder="1" applyAlignment="1">
      <alignment wrapText="1"/>
    </xf>
    <xf numFmtId="0" fontId="0" fillId="0" borderId="0" xfId="0" applyAlignment="1">
      <alignment vertical="center" wrapText="1"/>
    </xf>
    <xf numFmtId="0" fontId="18" fillId="0" borderId="0" xfId="0" applyFont="1" applyAlignment="1">
      <alignment vertical="center" wrapText="1"/>
    </xf>
    <xf numFmtId="0" fontId="18" fillId="0" borderId="0" xfId="0" applyFont="1" applyAlignment="1">
      <alignment horizontal="left" wrapText="1"/>
    </xf>
    <xf numFmtId="0" fontId="5" fillId="4" borderId="0" xfId="0" applyFont="1" applyFill="1" applyAlignment="1">
      <alignment vertical="center" wrapText="1"/>
    </xf>
    <xf numFmtId="0" fontId="5"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horizontal="right"/>
    </xf>
    <xf numFmtId="164" fontId="1" fillId="3" borderId="12" xfId="2" applyNumberFormat="1" applyFont="1" applyFill="1" applyBorder="1" applyAlignment="1"/>
    <xf numFmtId="0" fontId="3" fillId="5" borderId="12" xfId="0" applyFont="1" applyFill="1" applyBorder="1" applyAlignment="1">
      <alignment vertical="top" wrapText="1"/>
    </xf>
    <xf numFmtId="0" fontId="1" fillId="0" borderId="12" xfId="0" applyFont="1" applyBorder="1" applyAlignment="1">
      <alignment vertical="top" wrapText="1"/>
    </xf>
    <xf numFmtId="9" fontId="0" fillId="0" borderId="0" xfId="3" applyFont="1"/>
    <xf numFmtId="0" fontId="3" fillId="0" borderId="33" xfId="0" applyFont="1" applyBorder="1"/>
    <xf numFmtId="0" fontId="1" fillId="0" borderId="34" xfId="0" applyFont="1" applyBorder="1"/>
    <xf numFmtId="0" fontId="1" fillId="0" borderId="33" xfId="0" applyFont="1" applyBorder="1"/>
    <xf numFmtId="164" fontId="1" fillId="0" borderId="34" xfId="2" applyNumberFormat="1" applyFont="1" applyBorder="1"/>
    <xf numFmtId="0" fontId="1" fillId="0" borderId="43" xfId="0" applyFont="1" applyBorder="1"/>
    <xf numFmtId="0" fontId="1" fillId="0" borderId="23" xfId="0" applyFont="1" applyBorder="1"/>
    <xf numFmtId="164" fontId="1" fillId="0" borderId="32" xfId="0" applyNumberFormat="1" applyFont="1" applyBorder="1"/>
    <xf numFmtId="0" fontId="3" fillId="0" borderId="34" xfId="0" applyFont="1" applyBorder="1"/>
    <xf numFmtId="164" fontId="1" fillId="0" borderId="45" xfId="2" applyNumberFormat="1" applyFont="1" applyBorder="1"/>
    <xf numFmtId="0" fontId="1" fillId="0" borderId="35" xfId="0" applyFont="1" applyBorder="1"/>
    <xf numFmtId="164" fontId="1" fillId="0" borderId="36" xfId="2" applyNumberFormat="1" applyFont="1" applyBorder="1"/>
    <xf numFmtId="0" fontId="13" fillId="7" borderId="12" xfId="0" applyFont="1" applyFill="1" applyBorder="1" applyAlignment="1">
      <alignment vertical="center"/>
    </xf>
    <xf numFmtId="0" fontId="13" fillId="7" borderId="12"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2" xfId="0" applyFont="1" applyFill="1" applyBorder="1" applyAlignment="1">
      <alignment vertical="center"/>
    </xf>
    <xf numFmtId="0" fontId="18" fillId="7" borderId="0" xfId="0" applyFont="1" applyFill="1" applyAlignment="1">
      <alignment vertical="top"/>
    </xf>
    <xf numFmtId="0" fontId="18" fillId="7" borderId="0" xfId="0" applyFont="1" applyFill="1"/>
    <xf numFmtId="0" fontId="18" fillId="7" borderId="34" xfId="0" applyFont="1" applyFill="1" applyBorder="1"/>
    <xf numFmtId="164" fontId="1" fillId="0" borderId="34" xfId="2" applyNumberFormat="1" applyFont="1" applyBorder="1" applyAlignment="1">
      <alignment vertical="center"/>
    </xf>
    <xf numFmtId="164" fontId="1" fillId="0" borderId="44" xfId="0" applyNumberFormat="1" applyFont="1" applyBorder="1" applyAlignment="1">
      <alignment vertical="center"/>
    </xf>
    <xf numFmtId="0" fontId="1" fillId="0" borderId="34" xfId="0" applyFont="1" applyBorder="1" applyAlignment="1">
      <alignment vertical="center"/>
    </xf>
    <xf numFmtId="164" fontId="1" fillId="0" borderId="34" xfId="0" applyNumberFormat="1" applyFont="1" applyBorder="1" applyAlignment="1">
      <alignment vertical="center"/>
    </xf>
    <xf numFmtId="0" fontId="3" fillId="6" borderId="46" xfId="0" applyFont="1" applyFill="1" applyBorder="1"/>
    <xf numFmtId="164" fontId="1" fillId="5" borderId="4" xfId="2" applyNumberFormat="1" applyFont="1" applyFill="1" applyBorder="1"/>
    <xf numFmtId="164" fontId="1" fillId="5" borderId="37" xfId="2" applyNumberFormat="1" applyFont="1" applyFill="1" applyBorder="1"/>
    <xf numFmtId="164" fontId="1" fillId="7" borderId="12" xfId="2" applyNumberFormat="1" applyFont="1" applyFill="1" applyBorder="1" applyAlignment="1" applyProtection="1">
      <alignment horizontal="center" vertical="center"/>
      <protection locked="0"/>
    </xf>
    <xf numFmtId="164" fontId="1" fillId="7" borderId="37" xfId="2" applyNumberFormat="1" applyFont="1" applyFill="1" applyBorder="1" applyProtection="1">
      <protection locked="0"/>
    </xf>
    <xf numFmtId="164" fontId="1" fillId="7" borderId="4" xfId="2" applyNumberFormat="1" applyFont="1" applyFill="1" applyBorder="1" applyProtection="1">
      <protection locked="0"/>
    </xf>
    <xf numFmtId="164" fontId="1" fillId="7" borderId="39" xfId="2" applyNumberFormat="1" applyFont="1" applyFill="1" applyBorder="1" applyProtection="1">
      <protection locked="0"/>
    </xf>
    <xf numFmtId="164" fontId="1" fillId="7" borderId="5" xfId="2" applyNumberFormat="1" applyFont="1" applyFill="1" applyBorder="1" applyProtection="1">
      <protection locked="0"/>
    </xf>
    <xf numFmtId="164" fontId="3" fillId="7" borderId="4" xfId="2" applyNumberFormat="1" applyFont="1" applyFill="1" applyBorder="1" applyProtection="1">
      <protection locked="0"/>
    </xf>
    <xf numFmtId="0" fontId="3" fillId="0" borderId="0" xfId="0" applyFont="1" applyAlignment="1" applyProtection="1">
      <alignment vertical="top"/>
      <protection locked="0"/>
    </xf>
    <xf numFmtId="0" fontId="1" fillId="8" borderId="12" xfId="0" applyFont="1" applyFill="1" applyBorder="1" applyProtection="1">
      <protection locked="0"/>
    </xf>
    <xf numFmtId="0" fontId="1" fillId="0" borderId="4" xfId="0" applyFont="1" applyBorder="1" applyAlignment="1" applyProtection="1">
      <alignment vertical="top"/>
      <protection locked="0"/>
    </xf>
    <xf numFmtId="0" fontId="1" fillId="7" borderId="12" xfId="0" applyFont="1" applyFill="1" applyBorder="1" applyProtection="1">
      <protection locked="0"/>
    </xf>
    <xf numFmtId="0" fontId="1" fillId="0" borderId="12" xfId="0" applyFont="1" applyBorder="1" applyAlignment="1" applyProtection="1">
      <alignment vertical="top"/>
      <protection locked="0"/>
    </xf>
    <xf numFmtId="164" fontId="1" fillId="7" borderId="12" xfId="2" applyNumberFormat="1" applyFont="1" applyFill="1" applyBorder="1" applyAlignment="1" applyProtection="1">
      <protection locked="0"/>
    </xf>
    <xf numFmtId="0" fontId="1" fillId="7" borderId="12" xfId="0" applyFont="1" applyFill="1" applyBorder="1" applyAlignment="1" applyProtection="1">
      <alignment vertical="top"/>
      <protection locked="0"/>
    </xf>
    <xf numFmtId="164" fontId="1" fillId="7" borderId="12" xfId="2" applyNumberFormat="1" applyFont="1" applyFill="1" applyBorder="1" applyAlignment="1" applyProtection="1">
      <alignment wrapText="1"/>
      <protection locked="0"/>
    </xf>
    <xf numFmtId="0" fontId="18" fillId="8" borderId="0" xfId="0" applyFont="1" applyFill="1" applyAlignment="1">
      <alignment horizontal="left" vertical="top" wrapText="1"/>
    </xf>
    <xf numFmtId="0" fontId="18" fillId="8" borderId="34" xfId="0" applyFont="1" applyFill="1" applyBorder="1" applyAlignment="1">
      <alignment horizontal="left" vertical="top" wrapText="1"/>
    </xf>
    <xf numFmtId="0" fontId="18" fillId="9" borderId="0" xfId="0" quotePrefix="1" applyFont="1" applyFill="1" applyAlignment="1">
      <alignment horizontal="left" vertical="top" wrapText="1"/>
    </xf>
    <xf numFmtId="0" fontId="0" fillId="9" borderId="0" xfId="0" applyFill="1" applyAlignment="1">
      <alignment vertical="top" wrapText="1"/>
    </xf>
    <xf numFmtId="0" fontId="2" fillId="9" borderId="16" xfId="0" applyFont="1" applyFill="1" applyBorder="1" applyAlignment="1">
      <alignment horizontal="left" vertical="center" wrapText="1"/>
    </xf>
    <xf numFmtId="0" fontId="2" fillId="9" borderId="11" xfId="0" applyFont="1" applyFill="1" applyBorder="1" applyAlignment="1">
      <alignment horizontal="left" vertical="center"/>
    </xf>
    <xf numFmtId="0" fontId="2" fillId="9" borderId="40" xfId="0" applyFont="1" applyFill="1" applyBorder="1" applyAlignment="1">
      <alignment horizontal="left" vertical="center"/>
    </xf>
    <xf numFmtId="0" fontId="2" fillId="9" borderId="37" xfId="0" applyFont="1" applyFill="1" applyBorder="1" applyAlignment="1">
      <alignment horizontal="left" vertical="center"/>
    </xf>
    <xf numFmtId="0" fontId="2" fillId="9" borderId="41" xfId="0" applyFont="1" applyFill="1" applyBorder="1" applyAlignment="1">
      <alignment horizontal="left" vertical="center"/>
    </xf>
    <xf numFmtId="0" fontId="2" fillId="9" borderId="39" xfId="0" applyFont="1" applyFill="1" applyBorder="1" applyAlignment="1">
      <alignment horizontal="left" vertical="center"/>
    </xf>
    <xf numFmtId="0" fontId="2" fillId="9" borderId="13" xfId="0" applyFont="1" applyFill="1" applyBorder="1" applyAlignment="1">
      <alignment horizontal="left" vertical="center"/>
    </xf>
    <xf numFmtId="0" fontId="2" fillId="9" borderId="15" xfId="0" applyFont="1" applyFill="1" applyBorder="1" applyAlignment="1">
      <alignment horizontal="left" vertical="center"/>
    </xf>
    <xf numFmtId="0" fontId="2" fillId="9" borderId="13" xfId="0" applyFont="1" applyFill="1" applyBorder="1" applyAlignment="1">
      <alignment horizontal="left" vertical="center" wrapText="1"/>
    </xf>
    <xf numFmtId="0" fontId="2" fillId="9" borderId="15"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2" fillId="9" borderId="11" xfId="0" applyFont="1" applyFill="1" applyBorder="1" applyAlignment="1">
      <alignment horizontal="left" vertical="center" wrapText="1"/>
    </xf>
    <xf numFmtId="0" fontId="2" fillId="9" borderId="40" xfId="0" applyFont="1" applyFill="1" applyBorder="1" applyAlignment="1">
      <alignment horizontal="left" vertical="center" wrapText="1"/>
    </xf>
    <xf numFmtId="0" fontId="2" fillId="9" borderId="37" xfId="0" applyFont="1" applyFill="1" applyBorder="1" applyAlignment="1">
      <alignment horizontal="left" vertical="center" wrapText="1"/>
    </xf>
    <xf numFmtId="0" fontId="2" fillId="9" borderId="41" xfId="0"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12" xfId="0" applyFont="1" applyFill="1" applyBorder="1" applyAlignment="1">
      <alignment horizontal="left" vertical="center" wrapText="1"/>
    </xf>
    <xf numFmtId="0" fontId="13" fillId="7" borderId="12" xfId="0" applyFont="1" applyFill="1" applyBorder="1" applyAlignment="1">
      <alignment horizontal="left" vertical="center"/>
    </xf>
    <xf numFmtId="0" fontId="2" fillId="9" borderId="12" xfId="0" applyFont="1" applyFill="1" applyBorder="1" applyAlignment="1">
      <alignment horizontal="left" vertical="center"/>
    </xf>
    <xf numFmtId="0" fontId="2" fillId="9" borderId="12" xfId="0" applyFont="1" applyFill="1" applyBorder="1" applyAlignment="1">
      <alignment horizontal="left"/>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 fillId="7" borderId="12" xfId="0" applyFont="1" applyFill="1" applyBorder="1" applyAlignment="1" applyProtection="1">
      <alignment horizontal="center" vertical="top"/>
      <protection locked="0"/>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0" fontId="1" fillId="7" borderId="15" xfId="0" applyFont="1" applyFill="1" applyBorder="1" applyAlignment="1" applyProtection="1">
      <alignment horizontal="left" vertical="top"/>
      <protection locked="0"/>
    </xf>
    <xf numFmtId="0" fontId="3" fillId="0" borderId="12" xfId="0" applyFont="1" applyBorder="1" applyAlignment="1">
      <alignment horizontal="left"/>
    </xf>
    <xf numFmtId="0" fontId="1" fillId="7" borderId="12" xfId="0" applyFont="1" applyFill="1" applyBorder="1" applyAlignment="1" applyProtection="1">
      <alignment horizontal="left"/>
      <protection locked="0"/>
    </xf>
    <xf numFmtId="0" fontId="3" fillId="0" borderId="12" xfId="0" applyFont="1" applyBorder="1" applyAlignment="1">
      <alignment horizontal="left" vertical="top"/>
    </xf>
    <xf numFmtId="0" fontId="1" fillId="7" borderId="12" xfId="0" applyFont="1" applyFill="1" applyBorder="1" applyAlignment="1" applyProtection="1">
      <alignment horizontal="left" vertical="top"/>
      <protection locked="0"/>
    </xf>
    <xf numFmtId="0" fontId="13" fillId="7" borderId="12" xfId="0" applyFont="1" applyFill="1" applyBorder="1" applyAlignment="1">
      <alignment horizontal="center" vertical="center"/>
    </xf>
    <xf numFmtId="0" fontId="2" fillId="9" borderId="13" xfId="0" applyFont="1" applyFill="1" applyBorder="1" applyAlignment="1">
      <alignment horizontal="left" vertical="top" wrapText="1"/>
    </xf>
    <xf numFmtId="0" fontId="2" fillId="9" borderId="15" xfId="0" applyFont="1" applyFill="1" applyBorder="1" applyAlignment="1">
      <alignment horizontal="left" vertical="top" wrapText="1"/>
    </xf>
    <xf numFmtId="164" fontId="1" fillId="7" borderId="12" xfId="2" applyNumberFormat="1" applyFont="1" applyFill="1" applyBorder="1" applyAlignment="1" applyProtection="1">
      <alignment horizontal="right"/>
      <protection locked="0"/>
    </xf>
    <xf numFmtId="0" fontId="11" fillId="0" borderId="0" xfId="0" applyFont="1" applyAlignment="1">
      <alignment horizontal="left"/>
    </xf>
    <xf numFmtId="0" fontId="3" fillId="5" borderId="13" xfId="0" applyFont="1" applyFill="1" applyBorder="1" applyAlignment="1">
      <alignment horizontal="center" vertical="top"/>
    </xf>
    <xf numFmtId="0" fontId="3" fillId="5" borderId="15" xfId="0" applyFont="1" applyFill="1" applyBorder="1" applyAlignment="1">
      <alignment horizontal="center" vertical="top"/>
    </xf>
    <xf numFmtId="0" fontId="3" fillId="5" borderId="13" xfId="0" applyFont="1" applyFill="1" applyBorder="1" applyAlignment="1">
      <alignment horizontal="left" vertical="top"/>
    </xf>
    <xf numFmtId="0" fontId="3" fillId="5" borderId="14" xfId="0" applyFont="1" applyFill="1" applyBorder="1" applyAlignment="1">
      <alignment horizontal="left" vertical="top"/>
    </xf>
    <xf numFmtId="0" fontId="3" fillId="5" borderId="15" xfId="0" applyFont="1" applyFill="1" applyBorder="1" applyAlignment="1">
      <alignment horizontal="left" vertical="top"/>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top"/>
    </xf>
    <xf numFmtId="0" fontId="3" fillId="0" borderId="5" xfId="0" applyFont="1" applyBorder="1" applyAlignment="1">
      <alignment horizontal="center" vertical="top"/>
    </xf>
    <xf numFmtId="164" fontId="3" fillId="5" borderId="12" xfId="2" applyNumberFormat="1" applyFont="1" applyFill="1" applyBorder="1" applyAlignment="1">
      <alignment horizontal="righ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2" xfId="0" applyFont="1" applyBorder="1" applyAlignment="1">
      <alignment horizontal="center" wrapText="1"/>
    </xf>
    <xf numFmtId="0" fontId="3" fillId="0" borderId="12" xfId="0" applyFont="1" applyBorder="1" applyAlignment="1">
      <alignment horizontal="center"/>
    </xf>
    <xf numFmtId="164" fontId="1" fillId="5" borderId="12" xfId="2" applyNumberFormat="1" applyFont="1" applyFill="1" applyBorder="1" applyAlignment="1">
      <alignment horizontal="right"/>
    </xf>
    <xf numFmtId="0" fontId="3" fillId="5" borderId="12" xfId="0" applyFont="1" applyFill="1" applyBorder="1" applyAlignment="1">
      <alignment horizontal="left"/>
    </xf>
    <xf numFmtId="0" fontId="3" fillId="0" borderId="2" xfId="0" applyFont="1" applyBorder="1" applyAlignment="1">
      <alignment horizontal="left"/>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left"/>
      <protection locked="0"/>
    </xf>
    <xf numFmtId="0" fontId="1" fillId="7" borderId="12" xfId="0" applyFont="1" applyFill="1" applyBorder="1" applyAlignment="1" applyProtection="1">
      <alignment horizontal="center"/>
      <protection locked="0"/>
    </xf>
    <xf numFmtId="0" fontId="1" fillId="7" borderId="13" xfId="0" applyFont="1" applyFill="1" applyBorder="1" applyAlignment="1" applyProtection="1">
      <alignment horizontal="left" vertical="top" wrapText="1"/>
      <protection locked="0"/>
    </xf>
    <xf numFmtId="0" fontId="1" fillId="7" borderId="14" xfId="0" applyFont="1" applyFill="1" applyBorder="1" applyAlignment="1" applyProtection="1">
      <alignment horizontal="left" vertical="top" wrapText="1"/>
      <protection locked="0"/>
    </xf>
    <xf numFmtId="0" fontId="1" fillId="7" borderId="15" xfId="0" applyFont="1" applyFill="1" applyBorder="1" applyAlignment="1" applyProtection="1">
      <alignment horizontal="left" vertical="top" wrapText="1"/>
      <protection locked="0"/>
    </xf>
    <xf numFmtId="0" fontId="3" fillId="0" borderId="13" xfId="0" applyFont="1" applyBorder="1" applyAlignment="1">
      <alignment horizontal="center" wrapText="1"/>
    </xf>
    <xf numFmtId="0" fontId="3" fillId="0" borderId="15" xfId="0" applyFont="1" applyBorder="1" applyAlignment="1">
      <alignment horizontal="center" wrapText="1"/>
    </xf>
    <xf numFmtId="0" fontId="4" fillId="0" borderId="0" xfId="0" applyFont="1" applyAlignment="1">
      <alignment horizontal="left" vertical="center"/>
    </xf>
    <xf numFmtId="0" fontId="5" fillId="6" borderId="0" xfId="0" applyFont="1" applyFill="1" applyAlignment="1">
      <alignment horizontal="left"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49" fontId="2" fillId="7" borderId="8" xfId="0" applyNumberFormat="1" applyFont="1" applyFill="1" applyBorder="1" applyAlignment="1" applyProtection="1">
      <alignment horizontal="left" vertical="top" wrapText="1"/>
      <protection locked="0"/>
    </xf>
    <xf numFmtId="49" fontId="2" fillId="7" borderId="9" xfId="0" applyNumberFormat="1" applyFont="1" applyFill="1" applyBorder="1" applyAlignment="1" applyProtection="1">
      <alignment horizontal="left" vertical="top" wrapText="1"/>
      <protection locked="0"/>
    </xf>
    <xf numFmtId="49" fontId="2" fillId="7" borderId="10" xfId="0" applyNumberFormat="1" applyFont="1" applyFill="1" applyBorder="1" applyAlignment="1" applyProtection="1">
      <alignment horizontal="left" vertical="top" wrapText="1"/>
      <protection locked="0"/>
    </xf>
    <xf numFmtId="14" fontId="2" fillId="7" borderId="8" xfId="0" applyNumberFormat="1" applyFont="1" applyFill="1" applyBorder="1" applyAlignment="1" applyProtection="1">
      <alignment horizontal="left" vertical="top" wrapText="1"/>
      <protection locked="0"/>
    </xf>
    <xf numFmtId="0" fontId="2" fillId="8" borderId="8" xfId="0" applyFont="1" applyFill="1" applyBorder="1" applyAlignment="1" applyProtection="1">
      <alignment horizontal="left" vertical="top" wrapText="1"/>
      <protection locked="0"/>
    </xf>
    <xf numFmtId="0" fontId="2" fillId="8" borderId="9" xfId="0" applyFont="1" applyFill="1" applyBorder="1" applyAlignment="1" applyProtection="1">
      <alignment horizontal="left" vertical="top" wrapText="1"/>
      <protection locked="0"/>
    </xf>
    <xf numFmtId="0" fontId="2" fillId="8" borderId="10" xfId="0" applyFont="1" applyFill="1" applyBorder="1" applyAlignment="1" applyProtection="1">
      <alignment horizontal="left" vertical="top" wrapText="1"/>
      <protection locked="0"/>
    </xf>
    <xf numFmtId="0" fontId="1" fillId="7" borderId="14" xfId="0"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2" fillId="7" borderId="27" xfId="0" applyFont="1" applyFill="1" applyBorder="1" applyAlignment="1" applyProtection="1">
      <alignment horizontal="left" vertical="top" wrapText="1"/>
      <protection locked="0"/>
    </xf>
    <xf numFmtId="0" fontId="2" fillId="7" borderId="14" xfId="0" applyFont="1" applyFill="1" applyBorder="1" applyAlignment="1" applyProtection="1">
      <alignment horizontal="left" vertical="top" wrapText="1"/>
      <protection locked="0"/>
    </xf>
    <xf numFmtId="0" fontId="2" fillId="7" borderId="15" xfId="0" applyFont="1" applyFill="1" applyBorder="1" applyAlignment="1" applyProtection="1">
      <alignment horizontal="left" vertical="top" wrapText="1"/>
      <protection locked="0"/>
    </xf>
    <xf numFmtId="0" fontId="2" fillId="7" borderId="28" xfId="0" applyFont="1" applyFill="1" applyBorder="1" applyAlignment="1" applyProtection="1">
      <alignment horizontal="left" vertical="top" wrapText="1"/>
      <protection locked="0"/>
    </xf>
    <xf numFmtId="0" fontId="2" fillId="7" borderId="21" xfId="0" applyFont="1" applyFill="1" applyBorder="1" applyAlignment="1" applyProtection="1">
      <alignment horizontal="left" vertical="top" wrapText="1"/>
      <protection locked="0"/>
    </xf>
    <xf numFmtId="0" fontId="2" fillId="7" borderId="29" xfId="0" applyFont="1" applyFill="1" applyBorder="1" applyAlignment="1" applyProtection="1">
      <alignment horizontal="left" vertical="top" wrapText="1"/>
      <protection locked="0"/>
    </xf>
    <xf numFmtId="0" fontId="2" fillId="7" borderId="13" xfId="0" applyFont="1" applyFill="1" applyBorder="1" applyAlignment="1" applyProtection="1">
      <alignment horizontal="left" vertical="top" wrapText="1"/>
      <protection locked="0"/>
    </xf>
    <xf numFmtId="0" fontId="2" fillId="7" borderId="30" xfId="0" applyFont="1" applyFill="1" applyBorder="1" applyAlignment="1" applyProtection="1">
      <alignment horizontal="left" vertical="top" wrapText="1"/>
      <protection locked="0"/>
    </xf>
    <xf numFmtId="0" fontId="3" fillId="0" borderId="0" xfId="0" applyFont="1" applyAlignment="1">
      <alignment horizontal="left" vertical="top"/>
    </xf>
    <xf numFmtId="0" fontId="1" fillId="0" borderId="13"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164" fontId="1" fillId="5" borderId="13" xfId="2" applyNumberFormat="1" applyFont="1" applyFill="1" applyBorder="1" applyAlignment="1">
      <alignment horizontal="center"/>
    </xf>
    <xf numFmtId="164" fontId="1" fillId="5" borderId="15" xfId="2" applyNumberFormat="1" applyFont="1" applyFill="1" applyBorder="1" applyAlignment="1">
      <alignment horizontal="center"/>
    </xf>
    <xf numFmtId="0" fontId="3" fillId="0" borderId="0" xfId="0" applyFont="1" applyAlignment="1">
      <alignment horizontal="center"/>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 fillId="7" borderId="15" xfId="0" applyFont="1" applyFill="1" applyBorder="1" applyAlignment="1" applyProtection="1">
      <alignment horizontal="left" vertical="center"/>
      <protection locked="0"/>
    </xf>
    <xf numFmtId="0" fontId="2" fillId="7" borderId="31" xfId="0" applyFont="1" applyFill="1" applyBorder="1" applyAlignment="1" applyProtection="1">
      <alignment horizontal="left" vertical="top" wrapText="1"/>
      <protection locked="0"/>
    </xf>
    <xf numFmtId="0" fontId="2" fillId="7" borderId="24" xfId="0" applyFont="1" applyFill="1" applyBorder="1" applyAlignment="1" applyProtection="1">
      <alignment horizontal="left" vertical="top" wrapText="1"/>
      <protection locked="0"/>
    </xf>
    <xf numFmtId="0" fontId="2" fillId="7" borderId="32" xfId="0" applyFont="1" applyFill="1" applyBorder="1" applyAlignment="1" applyProtection="1">
      <alignment horizontal="left" vertical="top" wrapText="1"/>
      <protection locked="0"/>
    </xf>
    <xf numFmtId="0" fontId="2" fillId="7" borderId="23" xfId="0" applyFont="1" applyFill="1" applyBorder="1" applyAlignment="1" applyProtection="1">
      <alignment horizontal="left" vertical="top" wrapText="1"/>
      <protection locked="0"/>
    </xf>
    <xf numFmtId="0" fontId="2" fillId="7" borderId="25" xfId="0" applyFont="1" applyFill="1" applyBorder="1" applyAlignment="1" applyProtection="1">
      <alignment horizontal="left" vertical="top" wrapText="1"/>
      <protection locked="0"/>
    </xf>
    <xf numFmtId="0" fontId="12" fillId="7" borderId="18" xfId="0" applyFont="1" applyFill="1" applyBorder="1" applyAlignment="1" applyProtection="1">
      <alignment horizontal="left" vertical="top" wrapText="1"/>
      <protection locked="0"/>
    </xf>
    <xf numFmtId="0" fontId="12" fillId="7" borderId="17"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12" fillId="7" borderId="33"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34" xfId="0" applyFont="1" applyFill="1" applyBorder="1" applyAlignment="1" applyProtection="1">
      <alignment horizontal="left" vertical="top" wrapText="1"/>
      <protection locked="0"/>
    </xf>
    <xf numFmtId="0" fontId="12" fillId="7" borderId="35" xfId="0" applyFont="1" applyFill="1" applyBorder="1" applyAlignment="1" applyProtection="1">
      <alignment horizontal="left" vertical="top" wrapText="1"/>
      <protection locked="0"/>
    </xf>
    <xf numFmtId="0" fontId="12" fillId="7" borderId="26" xfId="0" applyFont="1" applyFill="1" applyBorder="1" applyAlignment="1" applyProtection="1">
      <alignment horizontal="left" vertical="top" wrapText="1"/>
      <protection locked="0"/>
    </xf>
    <xf numFmtId="0" fontId="12" fillId="7" borderId="36" xfId="0" applyFont="1" applyFill="1" applyBorder="1" applyAlignment="1" applyProtection="1">
      <alignment horizontal="left" vertical="top" wrapText="1"/>
      <protection locked="0"/>
    </xf>
    <xf numFmtId="0" fontId="3" fillId="0" borderId="0" xfId="0" applyFont="1" applyAlignment="1">
      <alignment horizontal="left"/>
    </xf>
    <xf numFmtId="0" fontId="2" fillId="7" borderId="20" xfId="0" applyFont="1" applyFill="1" applyBorder="1" applyAlignment="1" applyProtection="1">
      <alignment horizontal="left" vertical="top" wrapText="1"/>
      <protection locked="0"/>
    </xf>
    <xf numFmtId="0" fontId="2" fillId="7" borderId="22" xfId="0" applyFont="1" applyFill="1" applyBorder="1" applyAlignment="1" applyProtection="1">
      <alignment horizontal="left" vertical="top" wrapText="1"/>
      <protection locked="0"/>
    </xf>
    <xf numFmtId="0" fontId="1" fillId="8" borderId="13" xfId="0" applyFont="1" applyFill="1" applyBorder="1" applyAlignment="1" applyProtection="1">
      <alignment horizontal="left" vertical="top" wrapText="1"/>
      <protection locked="0"/>
    </xf>
    <xf numFmtId="0" fontId="1" fillId="8" borderId="14" xfId="0" applyFont="1" applyFill="1" applyBorder="1" applyAlignment="1" applyProtection="1">
      <alignment horizontal="left" vertical="top" wrapText="1"/>
      <protection locked="0"/>
    </xf>
    <xf numFmtId="0" fontId="1" fillId="8" borderId="15" xfId="0" applyFont="1" applyFill="1" applyBorder="1" applyAlignment="1" applyProtection="1">
      <alignment horizontal="left" vertical="top" wrapText="1"/>
      <protection locked="0"/>
    </xf>
    <xf numFmtId="0" fontId="5" fillId="6" borderId="0" xfId="0" applyFont="1" applyFill="1" applyAlignment="1">
      <alignment horizontal="left"/>
    </xf>
    <xf numFmtId="164" fontId="1" fillId="7" borderId="13" xfId="2" applyNumberFormat="1" applyFont="1" applyFill="1" applyBorder="1" applyAlignment="1" applyProtection="1">
      <alignment horizontal="center"/>
      <protection locked="0"/>
    </xf>
    <xf numFmtId="164" fontId="1" fillId="7" borderId="15" xfId="2" applyNumberFormat="1" applyFont="1" applyFill="1" applyBorder="1" applyAlignment="1" applyProtection="1">
      <alignment horizontal="center"/>
      <protection locked="0"/>
    </xf>
    <xf numFmtId="164" fontId="3" fillId="5" borderId="12" xfId="2" applyNumberFormat="1" applyFont="1" applyFill="1" applyBorder="1" applyAlignment="1">
      <alignment horizontal="center"/>
    </xf>
    <xf numFmtId="0" fontId="1" fillId="3" borderId="12" xfId="0" applyFont="1" applyFill="1" applyBorder="1" applyAlignment="1">
      <alignment horizontal="center" vertical="top" wrapText="1"/>
    </xf>
    <xf numFmtId="164" fontId="1" fillId="5" borderId="12" xfId="2" applyNumberFormat="1" applyFont="1" applyFill="1" applyBorder="1" applyAlignment="1">
      <alignment horizontal="center"/>
    </xf>
    <xf numFmtId="164" fontId="1" fillId="7" borderId="12" xfId="2" applyNumberFormat="1" applyFont="1" applyFill="1" applyBorder="1" applyAlignment="1" applyProtection="1">
      <alignment horizontal="center"/>
      <protection locked="0"/>
    </xf>
    <xf numFmtId="164" fontId="1" fillId="3" borderId="12" xfId="2" applyNumberFormat="1" applyFont="1" applyFill="1" applyBorder="1" applyAlignment="1">
      <alignment horizontal="center"/>
    </xf>
    <xf numFmtId="0" fontId="1" fillId="7" borderId="12" xfId="0" applyFont="1" applyFill="1" applyBorder="1" applyAlignment="1" applyProtection="1">
      <alignment horizontal="left" vertical="top" wrapText="1"/>
      <protection locked="0"/>
    </xf>
    <xf numFmtId="0" fontId="11" fillId="0" borderId="12" xfId="0" applyFont="1" applyBorder="1" applyAlignment="1">
      <alignment horizontal="center" vertical="top"/>
    </xf>
    <xf numFmtId="0" fontId="1" fillId="0" borderId="12" xfId="0" applyFont="1" applyBorder="1" applyAlignment="1">
      <alignment horizontal="left" vertical="top"/>
    </xf>
    <xf numFmtId="0" fontId="1" fillId="7" borderId="16"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vertical="top" wrapText="1"/>
      <protection locked="0"/>
    </xf>
    <xf numFmtId="0" fontId="1" fillId="7" borderId="40" xfId="0" applyFont="1" applyFill="1" applyBorder="1" applyAlignment="1" applyProtection="1">
      <alignment horizontal="left" vertical="top" wrapText="1"/>
      <protection locked="0"/>
    </xf>
    <xf numFmtId="0" fontId="1" fillId="7" borderId="37" xfId="0" applyFont="1" applyFill="1" applyBorder="1" applyAlignment="1" applyProtection="1">
      <alignment horizontal="left" vertical="top" wrapText="1"/>
      <protection locked="0"/>
    </xf>
    <xf numFmtId="0" fontId="1" fillId="7" borderId="41" xfId="0" applyFont="1" applyFill="1" applyBorder="1" applyAlignment="1" applyProtection="1">
      <alignment horizontal="left" vertical="top" wrapText="1"/>
      <protection locked="0"/>
    </xf>
    <xf numFmtId="0" fontId="1" fillId="7" borderId="39" xfId="0" applyFont="1" applyFill="1" applyBorder="1" applyAlignment="1" applyProtection="1">
      <alignment horizontal="left" vertical="top" wrapText="1"/>
      <protection locked="0"/>
    </xf>
    <xf numFmtId="0" fontId="3" fillId="0" borderId="12" xfId="0" applyFont="1" applyBorder="1" applyAlignment="1">
      <alignment horizontal="left" vertical="top" wrapText="1"/>
    </xf>
    <xf numFmtId="0" fontId="3" fillId="0" borderId="12" xfId="0" applyFont="1" applyBorder="1" applyAlignment="1">
      <alignment horizontal="left" wrapText="1"/>
    </xf>
    <xf numFmtId="0" fontId="17" fillId="0" borderId="14" xfId="0" applyFont="1" applyBorder="1" applyAlignment="1">
      <alignment horizontal="center" wrapText="1"/>
    </xf>
    <xf numFmtId="0" fontId="17" fillId="0" borderId="15" xfId="0" applyFont="1" applyBorder="1" applyAlignment="1">
      <alignment horizontal="center"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0" fontId="1" fillId="7" borderId="15" xfId="0" applyFont="1" applyFill="1" applyBorder="1" applyAlignment="1" applyProtection="1">
      <alignment horizontal="center" vertical="top"/>
      <protection locked="0"/>
    </xf>
    <xf numFmtId="0" fontId="1" fillId="7" borderId="12" xfId="0" applyFont="1" applyFill="1" applyBorder="1" applyAlignment="1" applyProtection="1">
      <alignment horizontal="left" wrapText="1"/>
      <protection locked="0"/>
    </xf>
    <xf numFmtId="0" fontId="1" fillId="0" borderId="3" xfId="0" applyFont="1" applyBorder="1" applyAlignment="1">
      <alignment horizontal="center" vertical="center"/>
    </xf>
    <xf numFmtId="0" fontId="1" fillId="7" borderId="12" xfId="0" applyFont="1" applyFill="1" applyBorder="1" applyAlignment="1" applyProtection="1">
      <alignment horizontal="center" wrapText="1"/>
      <protection locked="0"/>
    </xf>
    <xf numFmtId="14" fontId="1" fillId="7" borderId="13" xfId="0" applyNumberFormat="1" applyFont="1" applyFill="1" applyBorder="1" applyAlignment="1" applyProtection="1">
      <alignment horizontal="center"/>
      <protection locked="0"/>
    </xf>
    <xf numFmtId="14" fontId="1" fillId="7" borderId="15" xfId="0" applyNumberFormat="1" applyFont="1" applyFill="1" applyBorder="1" applyAlignment="1" applyProtection="1">
      <alignment horizontal="center"/>
      <protection locked="0"/>
    </xf>
    <xf numFmtId="0" fontId="2" fillId="0" borderId="0" xfId="0" applyFont="1" applyAlignment="1">
      <alignment horizontal="left" wrapText="1"/>
    </xf>
    <xf numFmtId="0" fontId="1" fillId="0" borderId="33" xfId="0" applyFont="1" applyBorder="1" applyAlignment="1">
      <alignment horizontal="left" vertical="center"/>
    </xf>
    <xf numFmtId="164" fontId="1" fillId="0" borderId="34" xfId="2" applyNumberFormat="1" applyFont="1" applyBorder="1" applyAlignment="1">
      <alignment horizontal="center" vertical="center"/>
    </xf>
    <xf numFmtId="164" fontId="1" fillId="0" borderId="34" xfId="0" applyNumberFormat="1" applyFont="1" applyBorder="1" applyAlignment="1">
      <alignment horizontal="center" vertical="center"/>
    </xf>
    <xf numFmtId="0" fontId="1" fillId="0" borderId="34" xfId="0" applyFont="1" applyBorder="1" applyAlignment="1">
      <alignment horizontal="center" vertical="center"/>
    </xf>
  </cellXfs>
  <cellStyles count="4">
    <cellStyle name="Comma" xfId="2" builtinId="3"/>
    <cellStyle name="Hyperlink" xfId="1" builtinId="8"/>
    <cellStyle name="Normal" xfId="0" builtinId="0"/>
    <cellStyle name="Percent" xfId="3" builtinId="5"/>
  </cellStyles>
  <dxfs count="61">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DBDBDB"/>
      <color rgb="FF34552A"/>
      <color rgb="FFFFABA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1D9C2EC9-2AE6-40A5-ACAC-1EAF791B7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9DE8-4997-4516-B097-8D3E1C980264}">
  <sheetPr>
    <pageSetUpPr fitToPage="1"/>
  </sheetPr>
  <dimension ref="C1:Q89"/>
  <sheetViews>
    <sheetView showGridLines="0" view="pageBreakPreview" topLeftCell="A3" zoomScaleNormal="100" zoomScaleSheetLayoutView="100" workbookViewId="0">
      <selection activeCell="C43" sqref="C43:I43"/>
    </sheetView>
  </sheetViews>
  <sheetFormatPr defaultColWidth="0" defaultRowHeight="14.5" customHeight="1" zeroHeight="1" x14ac:dyDescent="0.35"/>
  <cols>
    <col min="1" max="1" width="3.81640625" customWidth="1"/>
    <col min="2" max="2" width="1.7265625" customWidth="1"/>
    <col min="3" max="3" width="117" customWidth="1"/>
    <col min="4" max="4" width="2.453125" customWidth="1"/>
    <col min="5" max="16" width="8.7265625" hidden="1" customWidth="1"/>
    <col min="17" max="17" width="8.7265625" hidden="1"/>
  </cols>
  <sheetData>
    <row r="1" spans="3:15" x14ac:dyDescent="0.35"/>
    <row r="2" spans="3:15" x14ac:dyDescent="0.35"/>
    <row r="3" spans="3:15" x14ac:dyDescent="0.35">
      <c r="C3" s="89" t="s">
        <v>0</v>
      </c>
    </row>
    <row r="4" spans="3:15" x14ac:dyDescent="0.35"/>
    <row r="5" spans="3:15" x14ac:dyDescent="0.35"/>
    <row r="6" spans="3:15" x14ac:dyDescent="0.35"/>
    <row r="7" spans="3:15" x14ac:dyDescent="0.35"/>
    <row r="8" spans="3:15" x14ac:dyDescent="0.35"/>
    <row r="9" spans="3:15" ht="20" x14ac:dyDescent="0.35">
      <c r="C9" s="88" t="s">
        <v>1</v>
      </c>
    </row>
    <row r="10" spans="3:15" x14ac:dyDescent="0.35"/>
    <row r="11" spans="3:15" x14ac:dyDescent="0.35"/>
    <row r="12" spans="3:15" x14ac:dyDescent="0.35"/>
    <row r="13" spans="3:15" ht="18" x14ac:dyDescent="0.35">
      <c r="C13" s="80" t="s">
        <v>2</v>
      </c>
      <c r="D13" s="87"/>
      <c r="E13" s="86"/>
      <c r="F13" s="86"/>
      <c r="G13" s="86"/>
      <c r="H13" s="86"/>
      <c r="I13" s="86"/>
      <c r="J13" s="86"/>
      <c r="K13" s="86"/>
      <c r="L13" s="86"/>
      <c r="M13" s="86"/>
      <c r="N13" s="86"/>
      <c r="O13" s="86"/>
    </row>
    <row r="14" spans="3:15" ht="43" customHeight="1" x14ac:dyDescent="0.35">
      <c r="C14" s="85" t="s">
        <v>3</v>
      </c>
    </row>
    <row r="15" spans="3:15" ht="21" customHeight="1" x14ac:dyDescent="0.35">
      <c r="C15" s="85"/>
    </row>
    <row r="16" spans="3:15" ht="21" customHeight="1" x14ac:dyDescent="0.35">
      <c r="C16" s="85" t="s">
        <v>4</v>
      </c>
    </row>
    <row r="17" spans="3:3" ht="21" customHeight="1" x14ac:dyDescent="0.35">
      <c r="C17" s="85"/>
    </row>
    <row r="18" spans="3:3" ht="20.25" customHeight="1" x14ac:dyDescent="0.35">
      <c r="C18" s="84" t="s">
        <v>5</v>
      </c>
    </row>
    <row r="19" spans="3:3" ht="20.25" customHeight="1" x14ac:dyDescent="0.35">
      <c r="C19" s="83"/>
    </row>
    <row r="20" spans="3:3" ht="17.899999999999999" customHeight="1" x14ac:dyDescent="0.35">
      <c r="C20" s="80" t="s">
        <v>6</v>
      </c>
    </row>
    <row r="21" spans="3:3" ht="14.9" customHeight="1" x14ac:dyDescent="0.35">
      <c r="C21" s="79"/>
    </row>
    <row r="22" spans="3:3" ht="18.399999999999999" customHeight="1" x14ac:dyDescent="0.35">
      <c r="C22" s="81" t="s">
        <v>7</v>
      </c>
    </row>
    <row r="23" spans="3:3" ht="7.4" customHeight="1" x14ac:dyDescent="0.35">
      <c r="C23" s="81"/>
    </row>
    <row r="24" spans="3:3" ht="35.15" customHeight="1" x14ac:dyDescent="0.35">
      <c r="C24" s="81" t="s">
        <v>8</v>
      </c>
    </row>
    <row r="25" spans="3:3" ht="14.9" customHeight="1" x14ac:dyDescent="0.35">
      <c r="C25" s="82"/>
    </row>
    <row r="26" spans="3:3" ht="30" customHeight="1" x14ac:dyDescent="0.35">
      <c r="C26" s="81" t="s">
        <v>9</v>
      </c>
    </row>
    <row r="27" spans="3:3" ht="14.9" customHeight="1" x14ac:dyDescent="0.35">
      <c r="C27" s="82"/>
    </row>
    <row r="28" spans="3:3" ht="32.5" customHeight="1" x14ac:dyDescent="0.35">
      <c r="C28" s="81" t="s">
        <v>10</v>
      </c>
    </row>
    <row r="29" spans="3:3" ht="14.9" customHeight="1" x14ac:dyDescent="0.35">
      <c r="C29" s="19"/>
    </row>
    <row r="30" spans="3:3" ht="16.75" customHeight="1" x14ac:dyDescent="0.35">
      <c r="C30" s="80" t="s">
        <v>11</v>
      </c>
    </row>
    <row r="31" spans="3:3" ht="14.9" customHeight="1" x14ac:dyDescent="0.35">
      <c r="C31" s="79"/>
    </row>
    <row r="32" spans="3:3" ht="38.5" customHeight="1" x14ac:dyDescent="0.35">
      <c r="C32" s="78" t="s">
        <v>12</v>
      </c>
    </row>
    <row r="33" spans="3:9" ht="28.4" customHeight="1" x14ac:dyDescent="0.35">
      <c r="C33" s="77" t="s">
        <v>13</v>
      </c>
    </row>
    <row r="34" spans="3:9" ht="26.9" customHeight="1" x14ac:dyDescent="0.35">
      <c r="C34" s="76" t="s">
        <v>14</v>
      </c>
    </row>
    <row r="35" spans="3:9" ht="22.4" customHeight="1" x14ac:dyDescent="0.35">
      <c r="C35" s="76" t="s">
        <v>15</v>
      </c>
    </row>
    <row r="36" spans="3:9" ht="23.15" customHeight="1" x14ac:dyDescent="0.35">
      <c r="C36" s="76" t="s">
        <v>16</v>
      </c>
    </row>
    <row r="37" spans="3:9" x14ac:dyDescent="0.35"/>
    <row r="38" spans="3:9" ht="15.5" hidden="1" x14ac:dyDescent="0.35">
      <c r="C38" s="20"/>
    </row>
    <row r="39" spans="3:9" ht="15.5" hidden="1" x14ac:dyDescent="0.35">
      <c r="C39" s="20"/>
    </row>
    <row r="40" spans="3:9" ht="15.5" hidden="1" x14ac:dyDescent="0.35">
      <c r="C40" s="20"/>
    </row>
    <row r="41" spans="3:9" ht="15.5" hidden="1" x14ac:dyDescent="0.35">
      <c r="C41" s="20"/>
    </row>
    <row r="42" spans="3:9" x14ac:dyDescent="0.35">
      <c r="C42" s="110" t="s">
        <v>315</v>
      </c>
      <c r="D42" s="111"/>
      <c r="E42" s="111"/>
      <c r="F42" s="111"/>
      <c r="G42" s="111"/>
      <c r="H42" s="111"/>
      <c r="I42" s="112"/>
    </row>
    <row r="43" spans="3:9" x14ac:dyDescent="0.35">
      <c r="C43" s="134" t="s">
        <v>325</v>
      </c>
      <c r="D43" s="134"/>
      <c r="E43" s="134"/>
      <c r="F43" s="134"/>
      <c r="G43" s="134"/>
      <c r="H43" s="134"/>
      <c r="I43" s="135"/>
    </row>
    <row r="44" spans="3:9" x14ac:dyDescent="0.35">
      <c r="C44" s="136" t="s">
        <v>316</v>
      </c>
      <c r="D44" s="137"/>
      <c r="E44" s="137"/>
      <c r="F44" s="137"/>
      <c r="G44" s="137"/>
      <c r="H44" s="137"/>
      <c r="I44" s="137"/>
    </row>
    <row r="45" spans="3:9" x14ac:dyDescent="0.35">
      <c r="C45" s="137"/>
      <c r="D45" s="137"/>
      <c r="E45" s="137"/>
      <c r="F45" s="137"/>
      <c r="G45" s="137"/>
      <c r="H45" s="137"/>
      <c r="I45" s="137"/>
    </row>
    <row r="46" spans="3:9" x14ac:dyDescent="0.35"/>
    <row r="47" spans="3:9" x14ac:dyDescent="0.35"/>
    <row r="48" spans="3:9" x14ac:dyDescent="0.35"/>
    <row r="49" customFormat="1" x14ac:dyDescent="0.35"/>
    <row r="50" customFormat="1" x14ac:dyDescent="0.35"/>
    <row r="51" customFormat="1" x14ac:dyDescent="0.35"/>
    <row r="52" customFormat="1" x14ac:dyDescent="0.35"/>
    <row r="53" customFormat="1" x14ac:dyDescent="0.35"/>
    <row r="55" customFormat="1" x14ac:dyDescent="0.35"/>
    <row r="57" customFormat="1" x14ac:dyDescent="0.35"/>
    <row r="58" customFormat="1" x14ac:dyDescent="0.35"/>
    <row r="59" customFormat="1" x14ac:dyDescent="0.35"/>
    <row r="60" customFormat="1" x14ac:dyDescent="0.35"/>
    <row r="61"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3" customFormat="1" x14ac:dyDescent="0.35"/>
    <row r="74" customFormat="1" x14ac:dyDescent="0.35"/>
    <row r="75"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ht="14.5" customHeight="1" x14ac:dyDescent="0.35"/>
    <row r="87" customFormat="1" ht="14.5" customHeight="1" x14ac:dyDescent="0.35"/>
    <row r="88" customFormat="1" ht="14.5" customHeight="1" x14ac:dyDescent="0.35"/>
    <row r="89" customFormat="1" ht="14.5" customHeight="1" x14ac:dyDescent="0.35"/>
  </sheetData>
  <mergeCells count="2">
    <mergeCell ref="C43:I43"/>
    <mergeCell ref="C44:I45"/>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U637"/>
  <sheetViews>
    <sheetView showGridLines="0" tabSelected="1" zoomScaleNormal="100" zoomScaleSheetLayoutView="115" workbookViewId="0">
      <pane ySplit="2" topLeftCell="A604" activePane="bottomLeft" state="frozen"/>
      <selection pane="bottomLeft" activeCell="E519" sqref="E519:F519"/>
    </sheetView>
  </sheetViews>
  <sheetFormatPr defaultColWidth="9" defaultRowHeight="13" x14ac:dyDescent="0.3"/>
  <cols>
    <col min="1" max="1" width="1.26953125" style="1" customWidth="1"/>
    <col min="2" max="2" width="22.26953125" style="1" customWidth="1"/>
    <col min="3" max="3" width="5.54296875" style="1" customWidth="1"/>
    <col min="4" max="4" width="6.1796875" style="4" customWidth="1"/>
    <col min="5" max="6" width="6.54296875" style="4" customWidth="1"/>
    <col min="7" max="7" width="6.453125" style="4" customWidth="1"/>
    <col min="8" max="8" width="6.26953125" style="4" customWidth="1"/>
    <col min="9" max="10" width="6.7265625" style="4" customWidth="1"/>
    <col min="11" max="11" width="6.453125" style="1" customWidth="1"/>
    <col min="12" max="12" width="5.54296875" style="1" customWidth="1"/>
    <col min="13" max="14" width="14.54296875" style="1" customWidth="1"/>
    <col min="15" max="15" width="1.1796875" style="1" customWidth="1"/>
    <col min="16" max="16" width="1.1796875" style="73" customWidth="1"/>
    <col min="17" max="17" width="11.26953125" style="1" customWidth="1"/>
    <col min="18" max="18" width="11.7265625" style="1" customWidth="1"/>
    <col min="19" max="19" width="71.453125" style="2" customWidth="1"/>
    <col min="20" max="20" width="71.54296875" style="2" customWidth="1"/>
    <col min="21" max="21" width="9" style="2"/>
    <col min="22" max="16384" width="9" style="1"/>
  </cols>
  <sheetData>
    <row r="1" spans="2:20" ht="5.15" customHeight="1" x14ac:dyDescent="0.3"/>
    <row r="2" spans="2:20" ht="13.5" thickBot="1" x14ac:dyDescent="0.35">
      <c r="B2" s="208" t="s">
        <v>17</v>
      </c>
      <c r="C2" s="208"/>
      <c r="D2" s="208"/>
      <c r="E2" s="208"/>
      <c r="F2" s="208"/>
      <c r="G2" s="208"/>
      <c r="H2" s="208"/>
      <c r="I2" s="208"/>
      <c r="J2" s="208"/>
      <c r="K2" s="208"/>
      <c r="L2" s="208"/>
      <c r="M2" s="208"/>
      <c r="N2" s="208"/>
      <c r="Q2" s="3" t="s">
        <v>18</v>
      </c>
      <c r="R2" s="3" t="s">
        <v>19</v>
      </c>
      <c r="S2" s="181" t="s">
        <v>20</v>
      </c>
      <c r="T2" s="181"/>
    </row>
    <row r="3" spans="2:20" ht="13.5" thickBot="1" x14ac:dyDescent="0.35">
      <c r="B3" s="36" t="s">
        <v>21</v>
      </c>
      <c r="C3" s="213"/>
      <c r="D3" s="214"/>
      <c r="E3" s="214"/>
      <c r="F3" s="214"/>
      <c r="G3" s="214"/>
      <c r="H3" s="214"/>
      <c r="I3" s="214"/>
      <c r="J3" s="214"/>
      <c r="K3" s="214"/>
      <c r="L3" s="214"/>
      <c r="M3" s="214"/>
      <c r="N3" s="215"/>
      <c r="Q3" s="105" t="s">
        <v>22</v>
      </c>
      <c r="S3" s="159" t="s">
        <v>23</v>
      </c>
      <c r="T3" s="159"/>
    </row>
    <row r="4" spans="2:20" ht="13.5" thickBot="1" x14ac:dyDescent="0.35">
      <c r="B4" s="37" t="s">
        <v>24</v>
      </c>
      <c r="C4" s="216"/>
      <c r="D4" s="211"/>
      <c r="E4" s="211"/>
      <c r="F4" s="211"/>
      <c r="G4" s="211"/>
      <c r="H4" s="211"/>
      <c r="I4" s="211"/>
      <c r="J4" s="211"/>
      <c r="K4" s="211"/>
      <c r="L4" s="211"/>
      <c r="M4" s="211"/>
      <c r="N4" s="212"/>
      <c r="Q4" s="105" t="s">
        <v>22</v>
      </c>
      <c r="S4" s="159" t="s">
        <v>25</v>
      </c>
      <c r="T4" s="159"/>
    </row>
    <row r="5" spans="2:20" x14ac:dyDescent="0.3">
      <c r="B5" s="38"/>
      <c r="C5" s="38"/>
      <c r="D5" s="38"/>
      <c r="E5" s="38"/>
      <c r="F5" s="38"/>
      <c r="G5" s="38"/>
      <c r="H5" s="38"/>
      <c r="I5" s="38"/>
      <c r="J5" s="38"/>
      <c r="K5" s="38"/>
      <c r="L5" s="38"/>
      <c r="M5" s="38"/>
      <c r="N5" s="38"/>
      <c r="Q5" s="69"/>
    </row>
    <row r="6" spans="2:20" x14ac:dyDescent="0.3">
      <c r="B6" s="209" t="s">
        <v>26</v>
      </c>
      <c r="C6" s="209"/>
      <c r="D6" s="209"/>
      <c r="E6" s="209"/>
      <c r="F6" s="209"/>
      <c r="G6" s="209"/>
      <c r="H6" s="209"/>
      <c r="I6" s="209"/>
      <c r="J6" s="209"/>
      <c r="K6" s="209"/>
      <c r="L6" s="209"/>
      <c r="M6" s="209"/>
      <c r="N6" s="209"/>
      <c r="Q6" s="69"/>
    </row>
    <row r="7" spans="2:20" ht="13.5" thickBot="1" x14ac:dyDescent="0.35">
      <c r="B7" s="11"/>
      <c r="C7" s="11"/>
      <c r="D7" s="11"/>
      <c r="E7" s="11"/>
      <c r="F7" s="11"/>
      <c r="G7" s="11"/>
      <c r="H7" s="11"/>
      <c r="I7" s="11"/>
      <c r="J7" s="11"/>
      <c r="K7" s="11"/>
      <c r="L7" s="11"/>
      <c r="M7" s="11"/>
      <c r="N7" s="11"/>
      <c r="Q7" s="69"/>
    </row>
    <row r="8" spans="2:20" ht="13.5" thickBot="1" x14ac:dyDescent="0.35">
      <c r="B8" s="21" t="s">
        <v>27</v>
      </c>
      <c r="C8" s="210"/>
      <c r="D8" s="211"/>
      <c r="E8" s="211"/>
      <c r="F8" s="211"/>
      <c r="G8" s="211"/>
      <c r="H8" s="211"/>
      <c r="I8" s="211"/>
      <c r="J8" s="211"/>
      <c r="K8" s="211"/>
      <c r="L8" s="211"/>
      <c r="M8" s="211"/>
      <c r="N8" s="212"/>
      <c r="Q8" s="105" t="s">
        <v>22</v>
      </c>
      <c r="S8" s="159" t="s">
        <v>28</v>
      </c>
      <c r="T8" s="159"/>
    </row>
    <row r="9" spans="2:20" ht="13.5" thickBot="1" x14ac:dyDescent="0.35">
      <c r="B9" s="11"/>
      <c r="C9" s="11"/>
      <c r="D9" s="11"/>
      <c r="E9" s="11"/>
      <c r="F9" s="11"/>
      <c r="G9" s="11"/>
      <c r="H9" s="11"/>
      <c r="I9" s="11"/>
      <c r="J9" s="11"/>
      <c r="K9" s="11"/>
      <c r="L9" s="11"/>
      <c r="M9" s="11"/>
      <c r="N9" s="11"/>
      <c r="Q9" s="69"/>
    </row>
    <row r="10" spans="2:20" ht="13.5" thickBot="1" x14ac:dyDescent="0.35">
      <c r="B10" s="21" t="s">
        <v>29</v>
      </c>
      <c r="C10" s="217"/>
      <c r="D10" s="218"/>
      <c r="E10" s="218"/>
      <c r="F10" s="218"/>
      <c r="G10" s="218"/>
      <c r="H10" s="218"/>
      <c r="I10" s="218"/>
      <c r="J10" s="218"/>
      <c r="K10" s="218"/>
      <c r="L10" s="218"/>
      <c r="M10" s="218"/>
      <c r="N10" s="219"/>
      <c r="Q10" s="109" t="s">
        <v>30</v>
      </c>
      <c r="S10" s="159" t="s">
        <v>31</v>
      </c>
      <c r="T10" s="159"/>
    </row>
    <row r="11" spans="2:20" ht="13.5" thickBot="1" x14ac:dyDescent="0.35">
      <c r="B11" s="11"/>
      <c r="C11" s="11"/>
      <c r="D11" s="11"/>
      <c r="E11" s="11"/>
      <c r="F11" s="11"/>
      <c r="G11" s="11"/>
      <c r="H11" s="11"/>
      <c r="I11" s="11"/>
      <c r="J11" s="11"/>
      <c r="K11" s="11"/>
      <c r="L11" s="11"/>
      <c r="M11" s="11"/>
      <c r="N11" s="11"/>
      <c r="Q11" s="69"/>
    </row>
    <row r="12" spans="2:20" ht="23.15" customHeight="1" thickBot="1" x14ac:dyDescent="0.35">
      <c r="B12" s="10" t="s">
        <v>32</v>
      </c>
      <c r="C12" s="210"/>
      <c r="D12" s="211"/>
      <c r="E12" s="211"/>
      <c r="F12" s="211"/>
      <c r="G12" s="211"/>
      <c r="H12" s="211"/>
      <c r="I12" s="211"/>
      <c r="J12" s="211"/>
      <c r="K12" s="211"/>
      <c r="L12" s="211"/>
      <c r="M12" s="211"/>
      <c r="N12" s="212"/>
      <c r="Q12" s="105" t="s">
        <v>22</v>
      </c>
      <c r="S12" s="159" t="s">
        <v>33</v>
      </c>
      <c r="T12" s="159"/>
    </row>
    <row r="13" spans="2:20" ht="13.5" thickBot="1" x14ac:dyDescent="0.35">
      <c r="Q13" s="69"/>
    </row>
    <row r="14" spans="2:20" ht="51" customHeight="1" thickBot="1" x14ac:dyDescent="0.35">
      <c r="B14" s="9" t="s">
        <v>34</v>
      </c>
      <c r="C14" s="210"/>
      <c r="D14" s="211"/>
      <c r="E14" s="211"/>
      <c r="F14" s="211"/>
      <c r="G14" s="211"/>
      <c r="H14" s="211"/>
      <c r="I14" s="211"/>
      <c r="J14" s="211"/>
      <c r="K14" s="211"/>
      <c r="L14" s="211"/>
      <c r="M14" s="211"/>
      <c r="N14" s="212"/>
      <c r="Q14" s="105" t="s">
        <v>22</v>
      </c>
      <c r="S14" s="158" t="s">
        <v>35</v>
      </c>
      <c r="T14" s="158"/>
    </row>
    <row r="15" spans="2:20" ht="9.65" customHeight="1" thickBot="1" x14ac:dyDescent="0.35">
      <c r="Q15" s="69"/>
    </row>
    <row r="16" spans="2:20" ht="50.25" customHeight="1" thickBot="1" x14ac:dyDescent="0.35">
      <c r="B16" s="9" t="s">
        <v>36</v>
      </c>
      <c r="C16" s="210"/>
      <c r="D16" s="211"/>
      <c r="E16" s="211"/>
      <c r="F16" s="211"/>
      <c r="G16" s="211"/>
      <c r="H16" s="211"/>
      <c r="I16" s="211"/>
      <c r="J16" s="211"/>
      <c r="K16" s="211"/>
      <c r="L16" s="211"/>
      <c r="M16" s="211"/>
      <c r="N16" s="212"/>
      <c r="Q16" s="105" t="s">
        <v>22</v>
      </c>
      <c r="S16" s="156" t="s">
        <v>37</v>
      </c>
      <c r="T16" s="156"/>
    </row>
    <row r="17" spans="2:20" ht="13.5" thickBot="1" x14ac:dyDescent="0.35">
      <c r="Q17" s="69"/>
    </row>
    <row r="18" spans="2:20" ht="51" customHeight="1" thickBot="1" x14ac:dyDescent="0.35">
      <c r="B18" s="9" t="s">
        <v>38</v>
      </c>
      <c r="C18" s="210"/>
      <c r="D18" s="211"/>
      <c r="E18" s="211"/>
      <c r="F18" s="211"/>
      <c r="G18" s="211"/>
      <c r="H18" s="211"/>
      <c r="I18" s="211"/>
      <c r="J18" s="211"/>
      <c r="K18" s="211"/>
      <c r="L18" s="211"/>
      <c r="M18" s="211"/>
      <c r="N18" s="212"/>
      <c r="Q18" s="105" t="s">
        <v>22</v>
      </c>
      <c r="S18" s="156" t="s">
        <v>39</v>
      </c>
      <c r="T18" s="158"/>
    </row>
    <row r="19" spans="2:20" x14ac:dyDescent="0.3">
      <c r="Q19" s="69"/>
    </row>
    <row r="20" spans="2:20" ht="13.5" thickBot="1" x14ac:dyDescent="0.35">
      <c r="C20" s="253" t="s">
        <v>40</v>
      </c>
      <c r="D20" s="253"/>
      <c r="E20" s="253"/>
      <c r="F20" s="253"/>
      <c r="G20" s="253"/>
      <c r="H20" s="253"/>
      <c r="I20" s="253"/>
      <c r="J20" s="253"/>
      <c r="K20" s="253"/>
      <c r="L20" s="253" t="s">
        <v>41</v>
      </c>
      <c r="M20" s="253"/>
      <c r="N20" s="253"/>
      <c r="Q20" s="69"/>
    </row>
    <row r="21" spans="2:20" ht="25.5" customHeight="1" x14ac:dyDescent="0.3">
      <c r="B21" s="9" t="s">
        <v>42</v>
      </c>
      <c r="C21" s="254"/>
      <c r="D21" s="226"/>
      <c r="E21" s="226"/>
      <c r="F21" s="226"/>
      <c r="G21" s="226"/>
      <c r="H21" s="226"/>
      <c r="I21" s="226"/>
      <c r="J21" s="226"/>
      <c r="K21" s="255"/>
      <c r="L21" s="225"/>
      <c r="M21" s="226"/>
      <c r="N21" s="227"/>
      <c r="Q21" s="157" t="s">
        <v>22</v>
      </c>
      <c r="S21" s="158" t="s">
        <v>43</v>
      </c>
      <c r="T21" s="158"/>
    </row>
    <row r="22" spans="2:20" x14ac:dyDescent="0.3">
      <c r="B22" s="9"/>
      <c r="C22" s="222"/>
      <c r="D22" s="223"/>
      <c r="E22" s="223"/>
      <c r="F22" s="223"/>
      <c r="G22" s="223"/>
      <c r="H22" s="223"/>
      <c r="I22" s="223"/>
      <c r="J22" s="223"/>
      <c r="K22" s="224"/>
      <c r="L22" s="228"/>
      <c r="M22" s="223"/>
      <c r="N22" s="229"/>
      <c r="Q22" s="157"/>
      <c r="S22" s="158"/>
      <c r="T22" s="158"/>
    </row>
    <row r="23" spans="2:20" x14ac:dyDescent="0.3">
      <c r="B23" s="9"/>
      <c r="C23" s="222"/>
      <c r="D23" s="223"/>
      <c r="E23" s="223"/>
      <c r="F23" s="223"/>
      <c r="G23" s="223"/>
      <c r="H23" s="223"/>
      <c r="I23" s="223"/>
      <c r="J23" s="223"/>
      <c r="K23" s="224"/>
      <c r="L23" s="228"/>
      <c r="M23" s="223"/>
      <c r="N23" s="229"/>
      <c r="Q23" s="157"/>
      <c r="S23" s="158"/>
      <c r="T23" s="158"/>
    </row>
    <row r="24" spans="2:20" x14ac:dyDescent="0.3">
      <c r="B24" s="9"/>
      <c r="C24" s="222"/>
      <c r="D24" s="223"/>
      <c r="E24" s="223"/>
      <c r="F24" s="223"/>
      <c r="G24" s="223"/>
      <c r="H24" s="223"/>
      <c r="I24" s="223"/>
      <c r="J24" s="223"/>
      <c r="K24" s="224"/>
      <c r="L24" s="228"/>
      <c r="M24" s="223"/>
      <c r="N24" s="229"/>
      <c r="Q24" s="157"/>
      <c r="S24" s="158"/>
      <c r="T24" s="158"/>
    </row>
    <row r="25" spans="2:20" ht="15" customHeight="1" thickBot="1" x14ac:dyDescent="0.35">
      <c r="B25" s="9"/>
      <c r="C25" s="242"/>
      <c r="D25" s="240"/>
      <c r="E25" s="240"/>
      <c r="F25" s="240"/>
      <c r="G25" s="240"/>
      <c r="H25" s="240"/>
      <c r="I25" s="240"/>
      <c r="J25" s="240"/>
      <c r="K25" s="243"/>
      <c r="L25" s="239"/>
      <c r="M25" s="240"/>
      <c r="N25" s="241"/>
      <c r="Q25" s="157"/>
      <c r="S25" s="158"/>
      <c r="T25" s="158"/>
    </row>
    <row r="26" spans="2:20" ht="13.5" thickBot="1" x14ac:dyDescent="0.35">
      <c r="Q26" s="69"/>
    </row>
    <row r="27" spans="2:20" ht="50.9" customHeight="1" thickBot="1" x14ac:dyDescent="0.35">
      <c r="B27" s="9" t="s">
        <v>44</v>
      </c>
      <c r="C27" s="210"/>
      <c r="D27" s="211"/>
      <c r="E27" s="211"/>
      <c r="F27" s="211"/>
      <c r="G27" s="211"/>
      <c r="H27" s="211"/>
      <c r="I27" s="211"/>
      <c r="J27" s="211"/>
      <c r="K27" s="211"/>
      <c r="L27" s="211"/>
      <c r="M27" s="211"/>
      <c r="N27" s="212"/>
      <c r="Q27" s="105" t="s">
        <v>22</v>
      </c>
      <c r="S27" s="156" t="s">
        <v>45</v>
      </c>
      <c r="T27" s="156"/>
    </row>
    <row r="30" spans="2:20" x14ac:dyDescent="0.3">
      <c r="B30" s="209" t="s">
        <v>46</v>
      </c>
      <c r="C30" s="209"/>
      <c r="D30" s="209"/>
      <c r="E30" s="209"/>
      <c r="F30" s="209"/>
      <c r="G30" s="209"/>
      <c r="H30" s="209"/>
      <c r="I30" s="209"/>
      <c r="J30" s="209"/>
      <c r="K30" s="209"/>
      <c r="L30" s="209"/>
      <c r="M30" s="209"/>
      <c r="N30" s="209"/>
    </row>
    <row r="31" spans="2:20" x14ac:dyDescent="0.3">
      <c r="B31" s="17"/>
      <c r="C31" s="17"/>
      <c r="D31" s="17"/>
      <c r="E31" s="17"/>
      <c r="F31" s="17"/>
      <c r="G31" s="17"/>
      <c r="H31" s="17"/>
      <c r="I31" s="17"/>
      <c r="J31" s="17"/>
      <c r="K31" s="17"/>
      <c r="L31" s="17"/>
      <c r="M31" s="17"/>
      <c r="N31" s="17"/>
    </row>
    <row r="32" spans="2:20" ht="13.5" thickBot="1" x14ac:dyDescent="0.35">
      <c r="B32" s="22" t="s">
        <v>47</v>
      </c>
      <c r="C32" s="17"/>
      <c r="D32" s="17"/>
      <c r="E32" s="17"/>
      <c r="F32" s="17"/>
      <c r="G32" s="17"/>
      <c r="H32" s="17"/>
      <c r="I32" s="17"/>
      <c r="J32" s="17"/>
      <c r="K32" s="17"/>
      <c r="L32" s="17"/>
      <c r="M32" s="17"/>
      <c r="N32" s="17"/>
    </row>
    <row r="33" spans="2:20" x14ac:dyDescent="0.3">
      <c r="B33" s="244"/>
      <c r="C33" s="245"/>
      <c r="D33" s="245"/>
      <c r="E33" s="245"/>
      <c r="F33" s="245"/>
      <c r="G33" s="245"/>
      <c r="H33" s="245"/>
      <c r="I33" s="245"/>
      <c r="J33" s="245"/>
      <c r="K33" s="245"/>
      <c r="L33" s="245"/>
      <c r="M33" s="245"/>
      <c r="N33" s="246"/>
      <c r="Q33" s="157" t="s">
        <v>22</v>
      </c>
      <c r="S33" s="156" t="s">
        <v>48</v>
      </c>
      <c r="T33" s="158"/>
    </row>
    <row r="34" spans="2:20" x14ac:dyDescent="0.3">
      <c r="B34" s="247"/>
      <c r="C34" s="248"/>
      <c r="D34" s="248"/>
      <c r="E34" s="248"/>
      <c r="F34" s="248"/>
      <c r="G34" s="248"/>
      <c r="H34" s="248"/>
      <c r="I34" s="248"/>
      <c r="J34" s="248"/>
      <c r="K34" s="248"/>
      <c r="L34" s="248"/>
      <c r="M34" s="248"/>
      <c r="N34" s="249"/>
      <c r="Q34" s="157"/>
      <c r="S34" s="158"/>
      <c r="T34" s="158"/>
    </row>
    <row r="35" spans="2:20" x14ac:dyDescent="0.3">
      <c r="B35" s="247"/>
      <c r="C35" s="248"/>
      <c r="D35" s="248"/>
      <c r="E35" s="248"/>
      <c r="F35" s="248"/>
      <c r="G35" s="248"/>
      <c r="H35" s="248"/>
      <c r="I35" s="248"/>
      <c r="J35" s="248"/>
      <c r="K35" s="248"/>
      <c r="L35" s="248"/>
      <c r="M35" s="248"/>
      <c r="N35" s="249"/>
      <c r="Q35" s="157"/>
      <c r="S35" s="158"/>
      <c r="T35" s="158"/>
    </row>
    <row r="36" spans="2:20" ht="13.5" thickBot="1" x14ac:dyDescent="0.35">
      <c r="B36" s="250"/>
      <c r="C36" s="251"/>
      <c r="D36" s="251"/>
      <c r="E36" s="251"/>
      <c r="F36" s="251"/>
      <c r="G36" s="251"/>
      <c r="H36" s="251"/>
      <c r="I36" s="251"/>
      <c r="J36" s="251"/>
      <c r="K36" s="251"/>
      <c r="L36" s="251"/>
      <c r="M36" s="251"/>
      <c r="N36" s="252"/>
      <c r="Q36" s="157"/>
      <c r="S36" s="158"/>
      <c r="T36" s="158"/>
    </row>
    <row r="37" spans="2:20" x14ac:dyDescent="0.3">
      <c r="B37" s="17"/>
      <c r="C37" s="17"/>
      <c r="D37" s="17"/>
      <c r="E37" s="17"/>
      <c r="F37" s="17"/>
      <c r="G37" s="17"/>
      <c r="H37" s="17"/>
      <c r="I37" s="17"/>
      <c r="J37" s="17"/>
      <c r="K37" s="17"/>
      <c r="L37" s="17"/>
      <c r="M37" s="17"/>
      <c r="N37" s="17"/>
    </row>
    <row r="38" spans="2:20" x14ac:dyDescent="0.3">
      <c r="B38" s="2"/>
    </row>
    <row r="39" spans="2:20" x14ac:dyDescent="0.3">
      <c r="M39" s="235" t="s">
        <v>49</v>
      </c>
      <c r="N39" s="235"/>
    </row>
    <row r="40" spans="2:20" ht="20.149999999999999" customHeight="1" x14ac:dyDescent="0.3">
      <c r="B40" s="230" t="s">
        <v>50</v>
      </c>
      <c r="C40" s="230"/>
      <c r="D40" s="230"/>
      <c r="E40" s="230"/>
      <c r="F40" s="230"/>
      <c r="G40" s="230"/>
      <c r="H40" s="230"/>
      <c r="I40" s="230"/>
      <c r="J40" s="230"/>
      <c r="K40" s="230"/>
      <c r="L40" s="230"/>
      <c r="M40" s="18" t="s">
        <v>51</v>
      </c>
      <c r="N40" s="18" t="s">
        <v>52</v>
      </c>
    </row>
    <row r="41" spans="2:20" ht="30" customHeight="1" x14ac:dyDescent="0.3">
      <c r="B41" s="236" t="s">
        <v>53</v>
      </c>
      <c r="C41" s="237"/>
      <c r="D41" s="237"/>
      <c r="E41" s="237"/>
      <c r="F41" s="237"/>
      <c r="G41" s="237"/>
      <c r="H41" s="237"/>
      <c r="I41" s="237"/>
      <c r="J41" s="237"/>
      <c r="K41" s="237"/>
      <c r="L41" s="238"/>
      <c r="M41" s="120">
        <v>0</v>
      </c>
      <c r="N41" s="120">
        <v>0</v>
      </c>
      <c r="Q41" s="177" t="s">
        <v>22</v>
      </c>
      <c r="S41" s="156" t="s">
        <v>54</v>
      </c>
      <c r="T41" s="158"/>
    </row>
    <row r="42" spans="2:20" ht="30" customHeight="1" x14ac:dyDescent="0.3">
      <c r="B42" s="236" t="s">
        <v>55</v>
      </c>
      <c r="C42" s="237"/>
      <c r="D42" s="237"/>
      <c r="E42" s="237"/>
      <c r="F42" s="237"/>
      <c r="G42" s="237"/>
      <c r="H42" s="237"/>
      <c r="I42" s="237"/>
      <c r="J42" s="237"/>
      <c r="K42" s="237"/>
      <c r="L42" s="238"/>
      <c r="M42" s="120">
        <v>0</v>
      </c>
      <c r="N42" s="120">
        <v>0</v>
      </c>
      <c r="Q42" s="177"/>
      <c r="S42" s="158"/>
      <c r="T42" s="158"/>
    </row>
    <row r="43" spans="2:20" ht="30" customHeight="1" x14ac:dyDescent="0.3">
      <c r="B43" s="236" t="s">
        <v>56</v>
      </c>
      <c r="C43" s="237"/>
      <c r="D43" s="237"/>
      <c r="E43" s="237"/>
      <c r="F43" s="237"/>
      <c r="G43" s="237"/>
      <c r="H43" s="237"/>
      <c r="I43" s="237"/>
      <c r="J43" s="237"/>
      <c r="K43" s="237"/>
      <c r="L43" s="238"/>
      <c r="M43" s="120">
        <v>0</v>
      </c>
      <c r="N43" s="120">
        <v>0</v>
      </c>
      <c r="Q43" s="177"/>
      <c r="S43" s="158"/>
      <c r="T43" s="158"/>
    </row>
    <row r="44" spans="2:20" ht="30" customHeight="1" x14ac:dyDescent="0.3">
      <c r="B44" s="236" t="s">
        <v>57</v>
      </c>
      <c r="C44" s="237"/>
      <c r="D44" s="237"/>
      <c r="E44" s="237"/>
      <c r="F44" s="237"/>
      <c r="G44" s="237"/>
      <c r="H44" s="237"/>
      <c r="I44" s="237"/>
      <c r="J44" s="237"/>
      <c r="K44" s="237"/>
      <c r="L44" s="238"/>
      <c r="M44" s="120">
        <v>0</v>
      </c>
      <c r="N44" s="120">
        <v>0</v>
      </c>
      <c r="Q44" s="177"/>
      <c r="S44" s="158"/>
      <c r="T44" s="158"/>
    </row>
    <row r="47" spans="2:20" x14ac:dyDescent="0.3">
      <c r="B47" s="209" t="s">
        <v>58</v>
      </c>
      <c r="C47" s="209"/>
      <c r="D47" s="209"/>
      <c r="E47" s="209"/>
      <c r="F47" s="209"/>
      <c r="G47" s="209"/>
      <c r="H47" s="209"/>
      <c r="I47" s="209"/>
      <c r="J47" s="209"/>
      <c r="K47" s="209"/>
      <c r="L47" s="209"/>
      <c r="M47" s="209"/>
      <c r="N47" s="209"/>
    </row>
    <row r="48" spans="2:20" x14ac:dyDescent="0.3">
      <c r="B48" s="209" t="s">
        <v>59</v>
      </c>
      <c r="C48" s="209"/>
      <c r="D48" s="209"/>
      <c r="E48" s="209"/>
      <c r="F48" s="209"/>
      <c r="G48" s="209"/>
      <c r="H48" s="209"/>
      <c r="I48" s="209"/>
      <c r="J48" s="209"/>
      <c r="K48" s="209"/>
      <c r="L48" s="209"/>
      <c r="M48" s="209"/>
      <c r="N48" s="209"/>
    </row>
    <row r="49" spans="2:21" s="34" customFormat="1" x14ac:dyDescent="0.3">
      <c r="B49" s="12"/>
      <c r="C49" s="12"/>
      <c r="D49" s="12"/>
      <c r="E49" s="12"/>
      <c r="F49" s="12"/>
      <c r="G49" s="12"/>
      <c r="H49" s="12"/>
      <c r="I49" s="12"/>
      <c r="J49" s="12"/>
      <c r="K49" s="12"/>
      <c r="L49" s="12"/>
      <c r="M49" s="12"/>
      <c r="N49" s="12"/>
      <c r="P49" s="74"/>
      <c r="S49" s="72"/>
      <c r="T49" s="72"/>
      <c r="U49" s="72"/>
    </row>
    <row r="50" spans="2:21" ht="14.5" customHeight="1" x14ac:dyDescent="0.3">
      <c r="L50" s="189" t="s">
        <v>60</v>
      </c>
      <c r="M50" s="61" t="s">
        <v>51</v>
      </c>
      <c r="N50" s="59" t="s">
        <v>52</v>
      </c>
      <c r="Q50" s="148" t="s">
        <v>22</v>
      </c>
      <c r="S50" s="138" t="s">
        <v>61</v>
      </c>
      <c r="T50" s="151"/>
    </row>
    <row r="51" spans="2:21" ht="13" customHeight="1" x14ac:dyDescent="0.3">
      <c r="B51" s="3" t="s">
        <v>62</v>
      </c>
      <c r="K51" s="3"/>
      <c r="L51" s="190"/>
      <c r="M51" s="62" t="s">
        <v>63</v>
      </c>
      <c r="N51" s="63" t="s">
        <v>63</v>
      </c>
      <c r="Q51" s="149"/>
      <c r="S51" s="152"/>
      <c r="T51" s="153"/>
    </row>
    <row r="52" spans="2:21" ht="20.149999999999999" customHeight="1" x14ac:dyDescent="0.3">
      <c r="B52" s="1" t="s">
        <v>64</v>
      </c>
      <c r="L52" s="187">
        <v>1</v>
      </c>
      <c r="M52" s="121">
        <v>0</v>
      </c>
      <c r="N52" s="122">
        <v>0</v>
      </c>
      <c r="Q52" s="149"/>
      <c r="S52" s="152"/>
      <c r="T52" s="153"/>
    </row>
    <row r="53" spans="2:21" ht="20.149999999999999" customHeight="1" x14ac:dyDescent="0.3">
      <c r="B53" s="1" t="s">
        <v>276</v>
      </c>
      <c r="L53" s="187"/>
      <c r="M53" s="121">
        <v>0</v>
      </c>
      <c r="N53" s="122">
        <v>0</v>
      </c>
      <c r="Q53" s="149"/>
      <c r="S53" s="152"/>
      <c r="T53" s="153"/>
    </row>
    <row r="54" spans="2:21" ht="20.149999999999999" customHeight="1" x14ac:dyDescent="0.3">
      <c r="B54" s="1" t="s">
        <v>65</v>
      </c>
      <c r="L54" s="187"/>
      <c r="M54" s="121">
        <v>0</v>
      </c>
      <c r="N54" s="122">
        <v>0</v>
      </c>
      <c r="Q54" s="149"/>
      <c r="S54" s="152"/>
      <c r="T54" s="153"/>
    </row>
    <row r="55" spans="2:21" ht="20.149999999999999" customHeight="1" x14ac:dyDescent="0.3">
      <c r="B55" s="1" t="s">
        <v>277</v>
      </c>
      <c r="L55" s="187"/>
      <c r="M55" s="121">
        <v>0</v>
      </c>
      <c r="N55" s="122">
        <v>0</v>
      </c>
      <c r="Q55" s="149"/>
      <c r="S55" s="152"/>
      <c r="T55" s="153"/>
    </row>
    <row r="56" spans="2:21" ht="20.149999999999999" customHeight="1" x14ac:dyDescent="0.3">
      <c r="B56" s="1" t="s">
        <v>278</v>
      </c>
      <c r="L56" s="187"/>
      <c r="M56" s="121">
        <v>0</v>
      </c>
      <c r="N56" s="122">
        <v>0</v>
      </c>
      <c r="Q56" s="149"/>
      <c r="S56" s="152"/>
      <c r="T56" s="153"/>
    </row>
    <row r="57" spans="2:21" ht="20.149999999999999" customHeight="1" x14ac:dyDescent="0.3">
      <c r="B57" s="1" t="s">
        <v>66</v>
      </c>
      <c r="L57" s="187"/>
      <c r="M57" s="121">
        <v>0</v>
      </c>
      <c r="N57" s="122">
        <v>0</v>
      </c>
      <c r="Q57" s="149"/>
      <c r="S57" s="152"/>
      <c r="T57" s="153"/>
    </row>
    <row r="58" spans="2:21" ht="20.149999999999999" customHeight="1" x14ac:dyDescent="0.3">
      <c r="B58" s="1" t="s">
        <v>318</v>
      </c>
      <c r="L58" s="187"/>
      <c r="M58" s="121">
        <v>0</v>
      </c>
      <c r="N58" s="122">
        <v>0</v>
      </c>
      <c r="Q58" s="149"/>
      <c r="S58" s="152"/>
      <c r="T58" s="153"/>
    </row>
    <row r="59" spans="2:21" ht="20.149999999999999" customHeight="1" x14ac:dyDescent="0.3">
      <c r="B59" s="1" t="s">
        <v>67</v>
      </c>
      <c r="L59" s="187"/>
      <c r="M59" s="121">
        <v>0</v>
      </c>
      <c r="N59" s="122">
        <v>0</v>
      </c>
      <c r="Q59" s="149"/>
      <c r="S59" s="152"/>
      <c r="T59" s="153"/>
    </row>
    <row r="60" spans="2:21" ht="20.149999999999999" customHeight="1" x14ac:dyDescent="0.3">
      <c r="B60" s="5" t="s">
        <v>68</v>
      </c>
      <c r="C60" s="5"/>
      <c r="D60" s="26"/>
      <c r="E60" s="26"/>
      <c r="F60" s="26"/>
      <c r="G60" s="26"/>
      <c r="H60" s="26"/>
      <c r="I60" s="26"/>
      <c r="J60" s="26"/>
      <c r="K60" s="5"/>
      <c r="L60" s="188"/>
      <c r="M60" s="123">
        <v>0</v>
      </c>
      <c r="N60" s="124">
        <v>0</v>
      </c>
      <c r="Q60" s="149"/>
      <c r="S60" s="152"/>
      <c r="T60" s="153"/>
    </row>
    <row r="61" spans="2:21" ht="20.149999999999999" customHeight="1" x14ac:dyDescent="0.3">
      <c r="B61" s="1" t="s">
        <v>285</v>
      </c>
      <c r="L61" s="66"/>
      <c r="M61" s="67">
        <f>SUM(M52:M60)</f>
        <v>0</v>
      </c>
      <c r="N61" s="40">
        <f>SUM(N52:N60)</f>
        <v>0</v>
      </c>
      <c r="Q61" s="149"/>
      <c r="S61" s="152"/>
      <c r="T61" s="153"/>
    </row>
    <row r="62" spans="2:21" ht="20.149999999999999" customHeight="1" x14ac:dyDescent="0.3">
      <c r="L62" s="55"/>
      <c r="M62" s="54"/>
      <c r="N62" s="53"/>
      <c r="Q62" s="149"/>
      <c r="S62" s="152"/>
      <c r="T62" s="153"/>
    </row>
    <row r="63" spans="2:21" ht="20.149999999999999" customHeight="1" x14ac:dyDescent="0.3">
      <c r="B63" s="3" t="s">
        <v>69</v>
      </c>
      <c r="L63" s="55"/>
      <c r="M63" s="54"/>
      <c r="N63" s="53"/>
      <c r="Q63" s="149"/>
      <c r="S63" s="152"/>
      <c r="T63" s="153"/>
    </row>
    <row r="64" spans="2:21" ht="20.149999999999999" customHeight="1" x14ac:dyDescent="0.3">
      <c r="B64" s="1" t="s">
        <v>279</v>
      </c>
      <c r="L64" s="187">
        <v>2</v>
      </c>
      <c r="M64" s="121">
        <v>0</v>
      </c>
      <c r="N64" s="122">
        <v>0</v>
      </c>
      <c r="Q64" s="149"/>
      <c r="S64" s="152"/>
      <c r="T64" s="153"/>
    </row>
    <row r="65" spans="2:20" ht="20.149999999999999" customHeight="1" x14ac:dyDescent="0.3">
      <c r="B65" s="1" t="s">
        <v>280</v>
      </c>
      <c r="L65" s="187"/>
      <c r="M65" s="121">
        <v>0</v>
      </c>
      <c r="N65" s="122">
        <v>0</v>
      </c>
      <c r="Q65" s="149"/>
      <c r="S65" s="152"/>
      <c r="T65" s="153"/>
    </row>
    <row r="66" spans="2:20" ht="20.149999999999999" customHeight="1" x14ac:dyDescent="0.3">
      <c r="B66" s="1" t="s">
        <v>281</v>
      </c>
      <c r="L66" s="187"/>
      <c r="M66" s="121">
        <v>0</v>
      </c>
      <c r="N66" s="122">
        <v>0</v>
      </c>
      <c r="Q66" s="149"/>
      <c r="S66" s="152"/>
      <c r="T66" s="153"/>
    </row>
    <row r="67" spans="2:20" ht="20.149999999999999" customHeight="1" x14ac:dyDescent="0.3">
      <c r="B67" s="1" t="s">
        <v>282</v>
      </c>
      <c r="L67" s="187"/>
      <c r="M67" s="121">
        <v>0</v>
      </c>
      <c r="N67" s="122">
        <v>0</v>
      </c>
      <c r="Q67" s="149"/>
      <c r="S67" s="152"/>
      <c r="T67" s="153"/>
    </row>
    <row r="68" spans="2:20" ht="20.149999999999999" customHeight="1" x14ac:dyDescent="0.3">
      <c r="B68" s="1" t="s">
        <v>283</v>
      </c>
      <c r="L68" s="187"/>
      <c r="M68" s="121">
        <v>0</v>
      </c>
      <c r="N68" s="122">
        <v>0</v>
      </c>
      <c r="Q68" s="149"/>
      <c r="S68" s="152"/>
      <c r="T68" s="153"/>
    </row>
    <row r="69" spans="2:20" ht="20.149999999999999" customHeight="1" x14ac:dyDescent="0.3">
      <c r="B69" s="1" t="s">
        <v>70</v>
      </c>
      <c r="L69" s="187"/>
      <c r="M69" s="121">
        <v>0</v>
      </c>
      <c r="N69" s="122">
        <v>0</v>
      </c>
      <c r="Q69" s="149"/>
      <c r="S69" s="152"/>
      <c r="T69" s="153"/>
    </row>
    <row r="70" spans="2:20" ht="20.149999999999999" customHeight="1" x14ac:dyDescent="0.3">
      <c r="B70" s="5" t="s">
        <v>71</v>
      </c>
      <c r="C70" s="5"/>
      <c r="D70" s="26"/>
      <c r="E70" s="26"/>
      <c r="F70" s="26"/>
      <c r="G70" s="26"/>
      <c r="H70" s="26"/>
      <c r="I70" s="26"/>
      <c r="J70" s="26"/>
      <c r="K70" s="5"/>
      <c r="L70" s="188"/>
      <c r="M70" s="123">
        <v>0</v>
      </c>
      <c r="N70" s="124">
        <v>0</v>
      </c>
      <c r="Q70" s="149"/>
      <c r="S70" s="152"/>
      <c r="T70" s="153"/>
    </row>
    <row r="71" spans="2:20" ht="20.149999999999999" customHeight="1" x14ac:dyDescent="0.3">
      <c r="B71" s="1" t="s">
        <v>284</v>
      </c>
      <c r="M71" s="40">
        <f>SUM(M64:M70)</f>
        <v>0</v>
      </c>
      <c r="N71" s="40">
        <f>SUM(N64:N70)</f>
        <v>0</v>
      </c>
      <c r="Q71" s="149"/>
      <c r="S71" s="152"/>
      <c r="T71" s="153"/>
    </row>
    <row r="72" spans="2:20" ht="20.149999999999999" customHeight="1" x14ac:dyDescent="0.3">
      <c r="M72" s="40"/>
      <c r="N72" s="40"/>
      <c r="Q72" s="149"/>
      <c r="S72" s="152"/>
      <c r="T72" s="153"/>
    </row>
    <row r="73" spans="2:20" ht="20.149999999999999" customHeight="1" thickBot="1" x14ac:dyDescent="0.35">
      <c r="B73" s="8" t="s">
        <v>72</v>
      </c>
      <c r="C73" s="6"/>
      <c r="D73" s="7"/>
      <c r="E73" s="7"/>
      <c r="F73" s="7"/>
      <c r="G73" s="7"/>
      <c r="H73" s="7"/>
      <c r="I73" s="7"/>
      <c r="J73" s="7"/>
      <c r="K73" s="6"/>
      <c r="L73" s="6"/>
      <c r="M73" s="41">
        <f>M61-M71</f>
        <v>0</v>
      </c>
      <c r="N73" s="41">
        <f>N61-N71</f>
        <v>0</v>
      </c>
      <c r="Q73" s="150"/>
      <c r="S73" s="154"/>
      <c r="T73" s="155"/>
    </row>
    <row r="74" spans="2:20" ht="13.5" thickTop="1" x14ac:dyDescent="0.3"/>
    <row r="75" spans="2:20" ht="28.4" customHeight="1" x14ac:dyDescent="0.3">
      <c r="B75" s="16" t="s">
        <v>73</v>
      </c>
      <c r="G75" s="15"/>
      <c r="H75" s="15"/>
      <c r="I75" s="15"/>
      <c r="J75" s="15"/>
      <c r="K75" s="15"/>
      <c r="L75" s="15"/>
      <c r="M75" s="15"/>
      <c r="N75" s="15"/>
      <c r="Q75" s="148" t="s">
        <v>22</v>
      </c>
      <c r="S75" s="138" t="s">
        <v>74</v>
      </c>
      <c r="T75" s="151"/>
    </row>
    <row r="76" spans="2:20" ht="24" customHeight="1" x14ac:dyDescent="0.3">
      <c r="B76" s="1" t="s">
        <v>75</v>
      </c>
      <c r="C76" s="221"/>
      <c r="D76" s="221"/>
      <c r="E76" s="221"/>
      <c r="F76" s="221"/>
      <c r="G76" s="221"/>
      <c r="I76" s="1" t="s">
        <v>75</v>
      </c>
      <c r="J76" s="15"/>
      <c r="K76" s="221"/>
      <c r="L76" s="221"/>
      <c r="M76" s="221"/>
      <c r="Q76" s="149"/>
      <c r="S76" s="152"/>
      <c r="T76" s="153"/>
    </row>
    <row r="77" spans="2:20" ht="24" customHeight="1" x14ac:dyDescent="0.3">
      <c r="B77" s="1" t="s">
        <v>76</v>
      </c>
      <c r="C77" s="220"/>
      <c r="D77" s="220"/>
      <c r="E77" s="220"/>
      <c r="F77" s="220"/>
      <c r="G77" s="220"/>
      <c r="I77" s="1" t="s">
        <v>76</v>
      </c>
      <c r="J77" s="15"/>
      <c r="K77" s="220"/>
      <c r="L77" s="220"/>
      <c r="M77" s="220"/>
      <c r="N77" s="15"/>
      <c r="Q77" s="149"/>
      <c r="S77" s="152"/>
      <c r="T77" s="153"/>
    </row>
    <row r="78" spans="2:20" ht="24" customHeight="1" x14ac:dyDescent="0.3">
      <c r="B78" s="1" t="s">
        <v>77</v>
      </c>
      <c r="C78" s="220"/>
      <c r="D78" s="220"/>
      <c r="E78" s="220"/>
      <c r="F78" s="220"/>
      <c r="G78" s="220"/>
      <c r="I78" s="1" t="s">
        <v>77</v>
      </c>
      <c r="J78" s="15"/>
      <c r="K78" s="220"/>
      <c r="L78" s="220"/>
      <c r="M78" s="220"/>
      <c r="N78" s="15"/>
      <c r="Q78" s="149"/>
      <c r="S78" s="152"/>
      <c r="T78" s="153"/>
    </row>
    <row r="79" spans="2:20" ht="24" customHeight="1" x14ac:dyDescent="0.3">
      <c r="B79" s="1" t="s">
        <v>78</v>
      </c>
      <c r="C79" s="220"/>
      <c r="D79" s="220"/>
      <c r="E79" s="220"/>
      <c r="F79" s="220"/>
      <c r="G79" s="220"/>
      <c r="I79" s="1" t="s">
        <v>78</v>
      </c>
      <c r="J79" s="15"/>
      <c r="K79" s="220"/>
      <c r="L79" s="220"/>
      <c r="M79" s="220"/>
      <c r="Q79" s="149"/>
      <c r="S79" s="152"/>
      <c r="T79" s="153"/>
    </row>
    <row r="80" spans="2:20" ht="24" customHeight="1" x14ac:dyDescent="0.3">
      <c r="C80" s="4"/>
      <c r="I80" s="1"/>
      <c r="J80" s="15"/>
      <c r="K80" s="4"/>
      <c r="L80" s="4"/>
      <c r="M80" s="4"/>
      <c r="Q80" s="150"/>
      <c r="S80" s="154"/>
      <c r="T80" s="155"/>
    </row>
    <row r="82" spans="2:20" x14ac:dyDescent="0.3">
      <c r="B82" s="209" t="s">
        <v>58</v>
      </c>
      <c r="C82" s="209"/>
      <c r="D82" s="209"/>
      <c r="E82" s="209"/>
      <c r="F82" s="209"/>
      <c r="G82" s="209"/>
      <c r="H82" s="209"/>
      <c r="I82" s="209"/>
      <c r="J82" s="209"/>
      <c r="K82" s="209"/>
      <c r="L82" s="209"/>
      <c r="M82" s="209"/>
      <c r="N82" s="209"/>
    </row>
    <row r="83" spans="2:20" x14ac:dyDescent="0.3">
      <c r="B83" s="209" t="s">
        <v>79</v>
      </c>
      <c r="C83" s="209"/>
      <c r="D83" s="209"/>
      <c r="E83" s="209"/>
      <c r="F83" s="209"/>
      <c r="G83" s="209"/>
      <c r="H83" s="209"/>
      <c r="I83" s="209"/>
      <c r="J83" s="209"/>
      <c r="K83" s="209"/>
      <c r="L83" s="209"/>
      <c r="M83" s="209"/>
      <c r="N83" s="209"/>
    </row>
    <row r="85" spans="2:20" ht="16" customHeight="1" x14ac:dyDescent="0.3">
      <c r="L85" s="64" t="s">
        <v>60</v>
      </c>
      <c r="M85" s="59" t="s">
        <v>51</v>
      </c>
      <c r="N85" s="59" t="s">
        <v>52</v>
      </c>
      <c r="Q85" s="148" t="s">
        <v>22</v>
      </c>
      <c r="S85" s="138" t="s">
        <v>80</v>
      </c>
      <c r="T85" s="139"/>
    </row>
    <row r="86" spans="2:20" ht="16" customHeight="1" x14ac:dyDescent="0.3">
      <c r="B86" s="3" t="s">
        <v>81</v>
      </c>
      <c r="L86" s="65"/>
      <c r="M86" s="63" t="s">
        <v>63</v>
      </c>
      <c r="N86" s="63" t="s">
        <v>63</v>
      </c>
      <c r="Q86" s="149"/>
      <c r="S86" s="140"/>
      <c r="T86" s="141"/>
    </row>
    <row r="87" spans="2:20" ht="16" customHeight="1" x14ac:dyDescent="0.3">
      <c r="B87" s="3" t="s">
        <v>82</v>
      </c>
      <c r="L87" s="66"/>
      <c r="M87" s="53"/>
      <c r="N87" s="54"/>
      <c r="Q87" s="149"/>
      <c r="S87" s="140"/>
      <c r="T87" s="141"/>
    </row>
    <row r="88" spans="2:20" ht="16" customHeight="1" x14ac:dyDescent="0.3">
      <c r="B88" s="1" t="s">
        <v>286</v>
      </c>
      <c r="L88" s="187">
        <v>3</v>
      </c>
      <c r="M88" s="122">
        <v>0</v>
      </c>
      <c r="N88" s="121">
        <v>0</v>
      </c>
      <c r="Q88" s="149"/>
      <c r="S88" s="140"/>
      <c r="T88" s="141"/>
    </row>
    <row r="89" spans="2:20" ht="16" customHeight="1" x14ac:dyDescent="0.3">
      <c r="B89" s="1" t="s">
        <v>83</v>
      </c>
      <c r="L89" s="187"/>
      <c r="M89" s="122">
        <v>0</v>
      </c>
      <c r="N89" s="121">
        <v>0</v>
      </c>
      <c r="Q89" s="149"/>
      <c r="S89" s="140"/>
      <c r="T89" s="141"/>
    </row>
    <row r="90" spans="2:20" ht="16" customHeight="1" x14ac:dyDescent="0.3">
      <c r="B90" s="1" t="s">
        <v>84</v>
      </c>
      <c r="L90" s="187"/>
      <c r="M90" s="122">
        <v>0</v>
      </c>
      <c r="N90" s="121">
        <v>0</v>
      </c>
      <c r="Q90" s="149"/>
      <c r="S90" s="140"/>
      <c r="T90" s="141"/>
    </row>
    <row r="91" spans="2:20" ht="16" customHeight="1" x14ac:dyDescent="0.3">
      <c r="B91" s="1" t="s">
        <v>85</v>
      </c>
      <c r="L91" s="188"/>
      <c r="M91" s="122">
        <v>0</v>
      </c>
      <c r="N91" s="121">
        <v>0</v>
      </c>
      <c r="Q91" s="149"/>
      <c r="S91" s="140"/>
      <c r="T91" s="141"/>
    </row>
    <row r="92" spans="2:20" ht="16" customHeight="1" x14ac:dyDescent="0.3">
      <c r="B92" s="23" t="s">
        <v>86</v>
      </c>
      <c r="C92" s="14"/>
      <c r="D92" s="13"/>
      <c r="E92" s="13"/>
      <c r="F92" s="13"/>
      <c r="G92" s="13"/>
      <c r="H92" s="13"/>
      <c r="I92" s="13"/>
      <c r="J92" s="13"/>
      <c r="K92" s="14"/>
      <c r="L92" s="66"/>
      <c r="M92" s="43">
        <f>SUM(M88:M91)</f>
        <v>0</v>
      </c>
      <c r="N92" s="43">
        <f>SUM(N88:N91)</f>
        <v>0</v>
      </c>
      <c r="Q92" s="149"/>
      <c r="S92" s="140"/>
      <c r="T92" s="141"/>
    </row>
    <row r="93" spans="2:20" ht="16" customHeight="1" x14ac:dyDescent="0.3">
      <c r="L93" s="55"/>
      <c r="M93" s="54"/>
      <c r="N93" s="54"/>
      <c r="Q93" s="149"/>
      <c r="S93" s="140"/>
      <c r="T93" s="141"/>
    </row>
    <row r="94" spans="2:20" ht="16" customHeight="1" x14ac:dyDescent="0.3">
      <c r="B94" s="3" t="s">
        <v>287</v>
      </c>
      <c r="L94" s="55"/>
      <c r="M94" s="54"/>
      <c r="N94" s="54"/>
      <c r="Q94" s="149"/>
      <c r="S94" s="140"/>
      <c r="T94" s="141"/>
    </row>
    <row r="95" spans="2:20" ht="16" customHeight="1" x14ac:dyDescent="0.3">
      <c r="B95" s="1" t="s">
        <v>87</v>
      </c>
      <c r="L95" s="33">
        <v>5</v>
      </c>
      <c r="M95" s="121">
        <v>0</v>
      </c>
      <c r="N95" s="121">
        <v>0</v>
      </c>
      <c r="Q95" s="149"/>
      <c r="S95" s="140"/>
      <c r="T95" s="141"/>
    </row>
    <row r="96" spans="2:20" ht="16" customHeight="1" x14ac:dyDescent="0.3">
      <c r="B96" s="1" t="s">
        <v>88</v>
      </c>
      <c r="L96" s="33">
        <v>6</v>
      </c>
      <c r="M96" s="122">
        <v>0</v>
      </c>
      <c r="N96" s="121">
        <v>0</v>
      </c>
      <c r="Q96" s="149"/>
      <c r="S96" s="140"/>
      <c r="T96" s="141"/>
    </row>
    <row r="97" spans="2:20" ht="16" customHeight="1" x14ac:dyDescent="0.3">
      <c r="B97" s="1" t="s">
        <v>89</v>
      </c>
      <c r="L97" s="33">
        <v>3</v>
      </c>
      <c r="M97" s="122">
        <v>0</v>
      </c>
      <c r="N97" s="121">
        <v>0</v>
      </c>
      <c r="Q97" s="149"/>
      <c r="S97" s="140"/>
      <c r="T97" s="141"/>
    </row>
    <row r="98" spans="2:20" ht="16" customHeight="1" x14ac:dyDescent="0.3">
      <c r="B98" s="23" t="s">
        <v>90</v>
      </c>
      <c r="C98" s="14"/>
      <c r="D98" s="13"/>
      <c r="E98" s="13"/>
      <c r="F98" s="13"/>
      <c r="G98" s="13"/>
      <c r="H98" s="13"/>
      <c r="I98" s="13"/>
      <c r="J98" s="13"/>
      <c r="K98" s="14"/>
      <c r="L98" s="66"/>
      <c r="M98" s="42">
        <f>SUM(M95:M97)</f>
        <v>0</v>
      </c>
      <c r="N98" s="42">
        <f>SUM(N95:N97)</f>
        <v>0</v>
      </c>
      <c r="Q98" s="149"/>
      <c r="S98" s="140"/>
      <c r="T98" s="141"/>
    </row>
    <row r="99" spans="2:20" ht="16" customHeight="1" x14ac:dyDescent="0.3">
      <c r="B99" s="23" t="s">
        <v>91</v>
      </c>
      <c r="C99" s="14"/>
      <c r="D99" s="13"/>
      <c r="E99" s="13"/>
      <c r="F99" s="13"/>
      <c r="G99" s="13"/>
      <c r="H99" s="13"/>
      <c r="I99" s="13"/>
      <c r="J99" s="13"/>
      <c r="K99" s="14"/>
      <c r="L99" s="66"/>
      <c r="M99" s="42">
        <f>M92+M98</f>
        <v>0</v>
      </c>
      <c r="N99" s="43">
        <f>N92+N98</f>
        <v>0</v>
      </c>
      <c r="Q99" s="149"/>
      <c r="S99" s="140"/>
      <c r="T99" s="141"/>
    </row>
    <row r="100" spans="2:20" ht="16" customHeight="1" x14ac:dyDescent="0.3">
      <c r="L100" s="55"/>
      <c r="M100" s="53"/>
      <c r="N100" s="54"/>
      <c r="Q100" s="149"/>
      <c r="S100" s="140"/>
      <c r="T100" s="141"/>
    </row>
    <row r="101" spans="2:20" ht="16" customHeight="1" x14ac:dyDescent="0.3">
      <c r="B101" s="3" t="s">
        <v>92</v>
      </c>
      <c r="L101" s="55"/>
      <c r="M101" s="53"/>
      <c r="N101" s="54"/>
      <c r="Q101" s="149"/>
      <c r="S101" s="140"/>
      <c r="T101" s="141"/>
    </row>
    <row r="102" spans="2:20" ht="16" customHeight="1" x14ac:dyDescent="0.3">
      <c r="B102" s="3" t="s">
        <v>93</v>
      </c>
      <c r="L102" s="55"/>
      <c r="M102" s="53"/>
      <c r="N102" s="54"/>
      <c r="Q102" s="149"/>
      <c r="S102" s="140"/>
      <c r="T102" s="141"/>
    </row>
    <row r="103" spans="2:20" ht="16" customHeight="1" x14ac:dyDescent="0.3">
      <c r="B103" s="1" t="s">
        <v>94</v>
      </c>
      <c r="L103" s="187">
        <v>4</v>
      </c>
      <c r="M103" s="122">
        <v>0</v>
      </c>
      <c r="N103" s="121">
        <v>0</v>
      </c>
      <c r="Q103" s="149"/>
      <c r="S103" s="140"/>
      <c r="T103" s="141"/>
    </row>
    <row r="104" spans="2:20" ht="16" customHeight="1" x14ac:dyDescent="0.3">
      <c r="B104" s="1" t="s">
        <v>95</v>
      </c>
      <c r="L104" s="187"/>
      <c r="M104" s="122">
        <v>0</v>
      </c>
      <c r="N104" s="121">
        <v>0</v>
      </c>
      <c r="Q104" s="149"/>
      <c r="S104" s="140"/>
      <c r="T104" s="141"/>
    </row>
    <row r="105" spans="2:20" ht="16" customHeight="1" x14ac:dyDescent="0.3">
      <c r="B105" s="1" t="s">
        <v>96</v>
      </c>
      <c r="L105" s="187"/>
      <c r="M105" s="122">
        <v>0</v>
      </c>
      <c r="N105" s="121">
        <v>0</v>
      </c>
      <c r="Q105" s="149"/>
      <c r="S105" s="140"/>
      <c r="T105" s="141"/>
    </row>
    <row r="106" spans="2:20" ht="16" customHeight="1" x14ac:dyDescent="0.3">
      <c r="B106" s="1" t="s">
        <v>288</v>
      </c>
      <c r="L106" s="187"/>
      <c r="M106" s="122">
        <v>0</v>
      </c>
      <c r="N106" s="121">
        <v>0</v>
      </c>
      <c r="Q106" s="149"/>
      <c r="S106" s="140"/>
      <c r="T106" s="141"/>
    </row>
    <row r="107" spans="2:20" ht="16" customHeight="1" x14ac:dyDescent="0.3">
      <c r="B107" s="1" t="s">
        <v>97</v>
      </c>
      <c r="L107" s="188"/>
      <c r="M107" s="122">
        <v>0</v>
      </c>
      <c r="N107" s="121">
        <v>0</v>
      </c>
      <c r="Q107" s="149"/>
      <c r="S107" s="140"/>
      <c r="T107" s="141"/>
    </row>
    <row r="108" spans="2:20" ht="16" customHeight="1" x14ac:dyDescent="0.3">
      <c r="B108" s="23" t="s">
        <v>98</v>
      </c>
      <c r="C108" s="14"/>
      <c r="D108" s="13"/>
      <c r="E108" s="13"/>
      <c r="F108" s="13"/>
      <c r="G108" s="13"/>
      <c r="H108" s="13"/>
      <c r="I108" s="13"/>
      <c r="J108" s="13"/>
      <c r="K108" s="14"/>
      <c r="L108" s="66"/>
      <c r="M108" s="42">
        <f>SUM(M103:M107)</f>
        <v>0</v>
      </c>
      <c r="N108" s="42">
        <f>SUM(N103:N107)</f>
        <v>0</v>
      </c>
      <c r="Q108" s="149"/>
      <c r="S108" s="140"/>
      <c r="T108" s="141"/>
    </row>
    <row r="109" spans="2:20" ht="16" customHeight="1" x14ac:dyDescent="0.3">
      <c r="L109" s="55"/>
      <c r="M109" s="53"/>
      <c r="N109" s="54"/>
      <c r="Q109" s="149"/>
      <c r="S109" s="140"/>
      <c r="T109" s="141"/>
    </row>
    <row r="110" spans="2:20" ht="16" customHeight="1" x14ac:dyDescent="0.3">
      <c r="B110" s="3" t="s">
        <v>99</v>
      </c>
      <c r="L110" s="55"/>
      <c r="M110" s="53"/>
      <c r="N110" s="54"/>
      <c r="Q110" s="149"/>
      <c r="S110" s="140"/>
      <c r="T110" s="141"/>
    </row>
    <row r="111" spans="2:20" ht="16" customHeight="1" x14ac:dyDescent="0.3">
      <c r="B111" s="1" t="s">
        <v>100</v>
      </c>
      <c r="L111" s="187">
        <v>4</v>
      </c>
      <c r="M111" s="122">
        <v>0</v>
      </c>
      <c r="N111" s="121">
        <v>0</v>
      </c>
      <c r="Q111" s="149"/>
      <c r="S111" s="140"/>
      <c r="T111" s="141"/>
    </row>
    <row r="112" spans="2:20" ht="16" customHeight="1" x14ac:dyDescent="0.3">
      <c r="B112" s="1" t="s">
        <v>101</v>
      </c>
      <c r="L112" s="188"/>
      <c r="M112" s="122">
        <v>0</v>
      </c>
      <c r="N112" s="121">
        <v>0</v>
      </c>
      <c r="Q112" s="149"/>
      <c r="S112" s="140"/>
      <c r="T112" s="141"/>
    </row>
    <row r="113" spans="2:20" ht="16" customHeight="1" x14ac:dyDescent="0.3">
      <c r="B113" s="23" t="s">
        <v>102</v>
      </c>
      <c r="C113" s="14"/>
      <c r="D113" s="13"/>
      <c r="E113" s="13"/>
      <c r="F113" s="13"/>
      <c r="G113" s="13"/>
      <c r="H113" s="13"/>
      <c r="I113" s="13"/>
      <c r="J113" s="13"/>
      <c r="K113" s="14"/>
      <c r="L113" s="66"/>
      <c r="M113" s="42">
        <f>SUM(M111:M112)</f>
        <v>0</v>
      </c>
      <c r="N113" s="42">
        <f>SUM(N111:N112)</f>
        <v>0</v>
      </c>
      <c r="Q113" s="149"/>
      <c r="S113" s="140"/>
      <c r="T113" s="141"/>
    </row>
    <row r="114" spans="2:20" ht="16" customHeight="1" x14ac:dyDescent="0.3">
      <c r="B114" s="23" t="s">
        <v>103</v>
      </c>
      <c r="C114" s="14"/>
      <c r="D114" s="13"/>
      <c r="E114" s="13"/>
      <c r="F114" s="13"/>
      <c r="G114" s="13"/>
      <c r="H114" s="13"/>
      <c r="I114" s="13"/>
      <c r="J114" s="13"/>
      <c r="K114" s="14"/>
      <c r="L114" s="66"/>
      <c r="M114" s="42">
        <f>M108+M113</f>
        <v>0</v>
      </c>
      <c r="N114" s="43">
        <f>N108+N113</f>
        <v>0</v>
      </c>
      <c r="Q114" s="149"/>
      <c r="S114" s="140"/>
      <c r="T114" s="141"/>
    </row>
    <row r="115" spans="2:20" ht="16" customHeight="1" x14ac:dyDescent="0.3">
      <c r="L115" s="55"/>
      <c r="M115" s="53"/>
      <c r="N115" s="54"/>
      <c r="Q115" s="149"/>
      <c r="S115" s="140"/>
      <c r="T115" s="141"/>
    </row>
    <row r="116" spans="2:20" ht="16" customHeight="1" thickBot="1" x14ac:dyDescent="0.35">
      <c r="B116" s="8" t="s">
        <v>104</v>
      </c>
      <c r="C116" s="6"/>
      <c r="D116" s="7"/>
      <c r="E116" s="7"/>
      <c r="F116" s="7"/>
      <c r="G116" s="7"/>
      <c r="H116" s="7"/>
      <c r="I116" s="7"/>
      <c r="J116" s="7"/>
      <c r="K116" s="6"/>
      <c r="L116" s="68"/>
      <c r="M116" s="44">
        <f>M99-M114</f>
        <v>0</v>
      </c>
      <c r="N116" s="45">
        <f>N99-N114</f>
        <v>0</v>
      </c>
      <c r="Q116" s="149"/>
      <c r="S116" s="140"/>
      <c r="T116" s="141"/>
    </row>
    <row r="117" spans="2:20" ht="16" customHeight="1" thickTop="1" x14ac:dyDescent="0.3">
      <c r="L117" s="55"/>
      <c r="M117" s="53"/>
      <c r="N117" s="54"/>
      <c r="Q117" s="149"/>
      <c r="S117" s="140"/>
      <c r="T117" s="141"/>
    </row>
    <row r="118" spans="2:20" ht="16" customHeight="1" x14ac:dyDescent="0.3">
      <c r="B118" s="3" t="s">
        <v>105</v>
      </c>
      <c r="L118" s="55"/>
      <c r="M118" s="53"/>
      <c r="N118" s="54"/>
      <c r="Q118" s="149"/>
      <c r="S118" s="140"/>
      <c r="T118" s="141"/>
    </row>
    <row r="119" spans="2:20" ht="16" customHeight="1" x14ac:dyDescent="0.3">
      <c r="B119" s="1" t="s">
        <v>106</v>
      </c>
      <c r="L119" s="187">
        <v>7</v>
      </c>
      <c r="M119" s="118">
        <f>C506</f>
        <v>0</v>
      </c>
      <c r="N119" s="119">
        <f>C520</f>
        <v>0</v>
      </c>
      <c r="Q119" s="149"/>
      <c r="S119" s="140"/>
      <c r="T119" s="141"/>
    </row>
    <row r="120" spans="2:20" ht="16" customHeight="1" x14ac:dyDescent="0.3">
      <c r="B120" s="1" t="s">
        <v>107</v>
      </c>
      <c r="L120" s="187"/>
      <c r="M120" s="118">
        <f>E506</f>
        <v>0</v>
      </c>
      <c r="N120" s="119">
        <f>E520</f>
        <v>0</v>
      </c>
      <c r="Q120" s="149"/>
      <c r="S120" s="140"/>
      <c r="T120" s="141"/>
    </row>
    <row r="121" spans="2:20" ht="16" customHeight="1" x14ac:dyDescent="0.3">
      <c r="B121" s="1" t="s">
        <v>289</v>
      </c>
      <c r="L121" s="187"/>
      <c r="M121" s="118">
        <f>G506</f>
        <v>0</v>
      </c>
      <c r="N121" s="119">
        <f>G520</f>
        <v>0</v>
      </c>
      <c r="Q121" s="149"/>
      <c r="S121" s="140"/>
      <c r="T121" s="141"/>
    </row>
    <row r="122" spans="2:20" ht="16" customHeight="1" x14ac:dyDescent="0.3">
      <c r="B122" s="1" t="s">
        <v>108</v>
      </c>
      <c r="L122" s="187"/>
      <c r="M122" s="118">
        <f>I506</f>
        <v>0</v>
      </c>
      <c r="N122" s="119">
        <f>I520</f>
        <v>0</v>
      </c>
      <c r="Q122" s="149"/>
      <c r="S122" s="140"/>
      <c r="T122" s="141"/>
    </row>
    <row r="123" spans="2:20" ht="16" customHeight="1" x14ac:dyDescent="0.3">
      <c r="B123" s="1" t="s">
        <v>319</v>
      </c>
      <c r="L123" s="187"/>
      <c r="M123" s="118">
        <f>K506</f>
        <v>0</v>
      </c>
      <c r="N123" s="119">
        <f>J520</f>
        <v>0</v>
      </c>
      <c r="Q123" s="149"/>
      <c r="S123" s="140"/>
      <c r="T123" s="141"/>
    </row>
    <row r="124" spans="2:20" ht="16" customHeight="1" x14ac:dyDescent="0.3">
      <c r="B124" s="1" t="s">
        <v>109</v>
      </c>
      <c r="L124" s="188"/>
      <c r="M124" s="118">
        <f>M506</f>
        <v>0</v>
      </c>
      <c r="N124" s="119">
        <f>M520</f>
        <v>0</v>
      </c>
      <c r="Q124" s="149"/>
      <c r="S124" s="140"/>
      <c r="T124" s="141"/>
    </row>
    <row r="125" spans="2:20" ht="16" customHeight="1" thickBot="1" x14ac:dyDescent="0.35">
      <c r="B125" s="8" t="s">
        <v>110</v>
      </c>
      <c r="C125" s="6"/>
      <c r="D125" s="7"/>
      <c r="E125" s="7"/>
      <c r="F125" s="7"/>
      <c r="G125" s="7"/>
      <c r="H125" s="7"/>
      <c r="I125" s="7"/>
      <c r="J125" s="7"/>
      <c r="K125" s="6"/>
      <c r="L125" s="6"/>
      <c r="M125" s="46">
        <f>SUM(M119:M124)</f>
        <v>0</v>
      </c>
      <c r="N125" s="46">
        <f>SUM(N119:N124)</f>
        <v>0</v>
      </c>
      <c r="Q125" s="150"/>
      <c r="R125" s="27" t="str">
        <f>IF(M116-M125=0,IF(N116-N125=0,"OK","Last year net assets doesn't equal accumulated funds"),"Current year net assets doesn't equal accumulated funds")</f>
        <v>OK</v>
      </c>
      <c r="S125" s="142"/>
      <c r="T125" s="143"/>
    </row>
    <row r="126" spans="2:20" ht="13.5" thickTop="1" x14ac:dyDescent="0.3"/>
    <row r="129" spans="2:21" x14ac:dyDescent="0.3">
      <c r="B129" s="209" t="s">
        <v>58</v>
      </c>
      <c r="C129" s="209"/>
      <c r="D129" s="209"/>
      <c r="E129" s="209"/>
      <c r="F129" s="209"/>
      <c r="G129" s="209"/>
      <c r="H129" s="209"/>
      <c r="I129" s="209"/>
      <c r="J129" s="209"/>
      <c r="K129" s="209"/>
      <c r="L129" s="209"/>
      <c r="M129" s="209"/>
      <c r="N129" s="209"/>
    </row>
    <row r="130" spans="2:21" x14ac:dyDescent="0.3">
      <c r="B130" s="209" t="s">
        <v>111</v>
      </c>
      <c r="C130" s="209"/>
      <c r="D130" s="209"/>
      <c r="E130" s="209"/>
      <c r="F130" s="209"/>
      <c r="G130" s="209"/>
      <c r="H130" s="209"/>
      <c r="I130" s="209"/>
      <c r="J130" s="209"/>
      <c r="K130" s="209"/>
      <c r="L130" s="209"/>
      <c r="M130" s="209"/>
      <c r="N130" s="209"/>
    </row>
    <row r="131" spans="2:21" s="34" customFormat="1" x14ac:dyDescent="0.3">
      <c r="B131" s="12"/>
      <c r="C131" s="12"/>
      <c r="D131" s="12"/>
      <c r="E131" s="12"/>
      <c r="F131" s="12"/>
      <c r="G131" s="12"/>
      <c r="H131" s="12"/>
      <c r="I131" s="12"/>
      <c r="J131" s="12"/>
      <c r="K131" s="12"/>
      <c r="L131" s="12"/>
      <c r="M131" s="12"/>
      <c r="N131" s="12"/>
      <c r="P131" s="74"/>
      <c r="S131" s="72"/>
      <c r="T131" s="72"/>
      <c r="U131" s="72"/>
    </row>
    <row r="132" spans="2:21" ht="17.149999999999999" customHeight="1" x14ac:dyDescent="0.3">
      <c r="M132" s="59" t="s">
        <v>51</v>
      </c>
      <c r="N132" s="59" t="s">
        <v>52</v>
      </c>
      <c r="Q132" s="148" t="s">
        <v>22</v>
      </c>
      <c r="S132" s="138" t="s">
        <v>112</v>
      </c>
      <c r="T132" s="151"/>
    </row>
    <row r="133" spans="2:21" ht="17.149999999999999" customHeight="1" x14ac:dyDescent="0.3">
      <c r="B133" s="3" t="s">
        <v>113</v>
      </c>
      <c r="M133" s="60" t="s">
        <v>63</v>
      </c>
      <c r="N133" s="60" t="s">
        <v>63</v>
      </c>
      <c r="Q133" s="149"/>
      <c r="S133" s="152"/>
      <c r="T133" s="153"/>
    </row>
    <row r="134" spans="2:21" ht="17.149999999999999" customHeight="1" x14ac:dyDescent="0.3">
      <c r="B134" s="3" t="s">
        <v>114</v>
      </c>
      <c r="M134" s="55"/>
      <c r="N134" s="55"/>
      <c r="Q134" s="149"/>
      <c r="S134" s="152"/>
      <c r="T134" s="153"/>
    </row>
    <row r="135" spans="2:21" ht="17.149999999999999" customHeight="1" x14ac:dyDescent="0.3">
      <c r="B135" s="1" t="s">
        <v>64</v>
      </c>
      <c r="M135" s="122">
        <v>0</v>
      </c>
      <c r="N135" s="122">
        <v>0</v>
      </c>
      <c r="Q135" s="149"/>
      <c r="S135" s="152"/>
      <c r="T135" s="153"/>
    </row>
    <row r="136" spans="2:21" ht="17.149999999999999" customHeight="1" x14ac:dyDescent="0.3">
      <c r="B136" s="1" t="s">
        <v>276</v>
      </c>
      <c r="M136" s="122">
        <v>0</v>
      </c>
      <c r="N136" s="122">
        <v>0</v>
      </c>
      <c r="Q136" s="149"/>
      <c r="S136" s="152"/>
      <c r="T136" s="153"/>
    </row>
    <row r="137" spans="2:21" ht="17.149999999999999" customHeight="1" x14ac:dyDescent="0.3">
      <c r="B137" s="1" t="s">
        <v>65</v>
      </c>
      <c r="M137" s="122">
        <v>0</v>
      </c>
      <c r="N137" s="122">
        <v>0</v>
      </c>
      <c r="Q137" s="149"/>
      <c r="S137" s="152"/>
      <c r="T137" s="153"/>
    </row>
    <row r="138" spans="2:21" ht="17.149999999999999" customHeight="1" x14ac:dyDescent="0.3">
      <c r="B138" s="1" t="s">
        <v>277</v>
      </c>
      <c r="M138" s="122">
        <v>0</v>
      </c>
      <c r="N138" s="122">
        <v>0</v>
      </c>
      <c r="Q138" s="149"/>
      <c r="S138" s="152"/>
      <c r="T138" s="153"/>
    </row>
    <row r="139" spans="2:21" ht="17.149999999999999" customHeight="1" x14ac:dyDescent="0.3">
      <c r="B139" s="1" t="s">
        <v>278</v>
      </c>
      <c r="M139" s="122">
        <v>0</v>
      </c>
      <c r="N139" s="122">
        <v>0</v>
      </c>
      <c r="Q139" s="149"/>
      <c r="S139" s="152"/>
      <c r="T139" s="153"/>
    </row>
    <row r="140" spans="2:21" ht="17.149999999999999" customHeight="1" x14ac:dyDescent="0.3">
      <c r="B140" s="1" t="s">
        <v>66</v>
      </c>
      <c r="M140" s="122">
        <v>0</v>
      </c>
      <c r="N140" s="122">
        <v>0</v>
      </c>
      <c r="Q140" s="149"/>
      <c r="S140" s="152"/>
      <c r="T140" s="153"/>
    </row>
    <row r="141" spans="2:21" ht="17.149999999999999" customHeight="1" x14ac:dyDescent="0.3">
      <c r="B141" s="1" t="s">
        <v>290</v>
      </c>
      <c r="M141" s="122">
        <v>0</v>
      </c>
      <c r="N141" s="122">
        <v>0</v>
      </c>
      <c r="Q141" s="149"/>
      <c r="S141" s="152"/>
      <c r="T141" s="153"/>
    </row>
    <row r="142" spans="2:21" ht="17.149999999999999" customHeight="1" x14ac:dyDescent="0.3">
      <c r="B142" s="1" t="s">
        <v>115</v>
      </c>
      <c r="M142" s="122">
        <v>0</v>
      </c>
      <c r="N142" s="122">
        <v>0</v>
      </c>
      <c r="Q142" s="149"/>
      <c r="S142" s="152"/>
      <c r="T142" s="153"/>
    </row>
    <row r="143" spans="2:21" ht="17.149999999999999" customHeight="1" x14ac:dyDescent="0.3">
      <c r="B143" s="5" t="s">
        <v>116</v>
      </c>
      <c r="C143" s="5"/>
      <c r="D143" s="26"/>
      <c r="E143" s="26"/>
      <c r="F143" s="26"/>
      <c r="G143" s="26"/>
      <c r="H143" s="26"/>
      <c r="I143" s="26"/>
      <c r="J143" s="26"/>
      <c r="K143" s="5"/>
      <c r="L143" s="5"/>
      <c r="M143" s="124">
        <v>0</v>
      </c>
      <c r="N143" s="124">
        <v>0</v>
      </c>
      <c r="Q143" s="149"/>
      <c r="S143" s="152"/>
      <c r="T143" s="153"/>
    </row>
    <row r="144" spans="2:21" ht="17.149999999999999" customHeight="1" x14ac:dyDescent="0.3">
      <c r="B144" s="1" t="s">
        <v>117</v>
      </c>
      <c r="M144" s="40">
        <f>SUM(M135:M143)</f>
        <v>0</v>
      </c>
      <c r="N144" s="40">
        <f>SUM(N135:N143)</f>
        <v>0</v>
      </c>
      <c r="Q144" s="149"/>
      <c r="S144" s="152"/>
      <c r="T144" s="153"/>
    </row>
    <row r="145" spans="2:20" ht="17.149999999999999" customHeight="1" x14ac:dyDescent="0.3">
      <c r="M145" s="53"/>
      <c r="N145" s="53"/>
      <c r="Q145" s="149"/>
      <c r="S145" s="152"/>
      <c r="T145" s="153"/>
    </row>
    <row r="146" spans="2:20" ht="17.149999999999999" customHeight="1" x14ac:dyDescent="0.3">
      <c r="B146" s="3" t="s">
        <v>118</v>
      </c>
      <c r="M146" s="53"/>
      <c r="N146" s="53"/>
      <c r="Q146" s="149"/>
      <c r="S146" s="152"/>
      <c r="T146" s="153"/>
    </row>
    <row r="147" spans="2:20" ht="17.149999999999999" customHeight="1" x14ac:dyDescent="0.3">
      <c r="B147" s="1" t="s">
        <v>119</v>
      </c>
      <c r="M147" s="122">
        <v>0</v>
      </c>
      <c r="N147" s="122">
        <v>0</v>
      </c>
      <c r="Q147" s="149"/>
      <c r="S147" s="152"/>
      <c r="T147" s="153"/>
    </row>
    <row r="148" spans="2:20" ht="17.149999999999999" customHeight="1" x14ac:dyDescent="0.3">
      <c r="B148" s="1" t="s">
        <v>291</v>
      </c>
      <c r="M148" s="122">
        <v>0</v>
      </c>
      <c r="N148" s="122">
        <v>0</v>
      </c>
      <c r="Q148" s="149"/>
      <c r="S148" s="152"/>
      <c r="T148" s="153"/>
    </row>
    <row r="149" spans="2:20" ht="17.149999999999999" customHeight="1" x14ac:dyDescent="0.3">
      <c r="B149" s="1" t="s">
        <v>292</v>
      </c>
      <c r="M149" s="122">
        <v>0</v>
      </c>
      <c r="N149" s="122">
        <v>0</v>
      </c>
      <c r="Q149" s="149"/>
      <c r="S149" s="152"/>
      <c r="T149" s="153"/>
    </row>
    <row r="150" spans="2:20" ht="17.149999999999999" customHeight="1" x14ac:dyDescent="0.3">
      <c r="B150" s="1" t="s">
        <v>293</v>
      </c>
      <c r="M150" s="122">
        <v>0</v>
      </c>
      <c r="N150" s="122">
        <v>0</v>
      </c>
      <c r="Q150" s="149"/>
      <c r="S150" s="152"/>
      <c r="T150" s="153"/>
    </row>
    <row r="151" spans="2:20" ht="17.149999999999999" customHeight="1" x14ac:dyDescent="0.3">
      <c r="B151" s="1" t="s">
        <v>294</v>
      </c>
      <c r="M151" s="122">
        <v>0</v>
      </c>
      <c r="N151" s="122">
        <v>0</v>
      </c>
      <c r="Q151" s="149"/>
      <c r="S151" s="152"/>
      <c r="T151" s="153"/>
    </row>
    <row r="152" spans="2:20" ht="17.149999999999999" customHeight="1" x14ac:dyDescent="0.3">
      <c r="B152" s="1" t="s">
        <v>295</v>
      </c>
      <c r="M152" s="122">
        <v>0</v>
      </c>
      <c r="N152" s="122">
        <v>0</v>
      </c>
      <c r="Q152" s="149"/>
      <c r="S152" s="152"/>
      <c r="T152" s="153"/>
    </row>
    <row r="153" spans="2:20" ht="17.149999999999999" customHeight="1" x14ac:dyDescent="0.3">
      <c r="B153" s="5" t="s">
        <v>120</v>
      </c>
      <c r="C153" s="5"/>
      <c r="D153" s="26"/>
      <c r="E153" s="26"/>
      <c r="F153" s="26"/>
      <c r="G153" s="26"/>
      <c r="H153" s="26"/>
      <c r="I153" s="26"/>
      <c r="J153" s="26"/>
      <c r="K153" s="5"/>
      <c r="L153" s="5"/>
      <c r="M153" s="124">
        <v>0</v>
      </c>
      <c r="N153" s="124">
        <v>0</v>
      </c>
      <c r="Q153" s="149"/>
      <c r="S153" s="152"/>
      <c r="T153" s="153"/>
    </row>
    <row r="154" spans="2:20" ht="17.149999999999999" customHeight="1" x14ac:dyDescent="0.3">
      <c r="B154" s="1" t="s">
        <v>121</v>
      </c>
      <c r="M154" s="40">
        <f>SUM(M147:M153)</f>
        <v>0</v>
      </c>
      <c r="N154" s="40">
        <f>SUM(N147:N153)</f>
        <v>0</v>
      </c>
      <c r="Q154" s="149"/>
      <c r="S154" s="152"/>
      <c r="T154" s="153"/>
    </row>
    <row r="155" spans="2:20" ht="17.149999999999999" customHeight="1" x14ac:dyDescent="0.3">
      <c r="M155" s="53"/>
      <c r="N155" s="53"/>
      <c r="Q155" s="149"/>
      <c r="S155" s="152"/>
      <c r="T155" s="153"/>
    </row>
    <row r="156" spans="2:20" ht="17.149999999999999" customHeight="1" x14ac:dyDescent="0.3">
      <c r="B156" s="23" t="s">
        <v>122</v>
      </c>
      <c r="C156" s="14"/>
      <c r="D156" s="13"/>
      <c r="E156" s="13"/>
      <c r="F156" s="13"/>
      <c r="G156" s="13"/>
      <c r="H156" s="13"/>
      <c r="I156" s="13"/>
      <c r="J156" s="13"/>
      <c r="K156" s="14"/>
      <c r="L156" s="14"/>
      <c r="M156" s="47">
        <f>M144-M154</f>
        <v>0</v>
      </c>
      <c r="N156" s="47">
        <f>N144-N154</f>
        <v>0</v>
      </c>
      <c r="Q156" s="149"/>
      <c r="S156" s="154"/>
      <c r="T156" s="155"/>
    </row>
    <row r="157" spans="2:20" ht="17.149999999999999" customHeight="1" x14ac:dyDescent="0.3">
      <c r="M157" s="53"/>
      <c r="N157" s="53"/>
      <c r="Q157" s="149"/>
      <c r="S157" s="138" t="s">
        <v>123</v>
      </c>
      <c r="T157" s="151"/>
    </row>
    <row r="158" spans="2:20" ht="17.149999999999999" customHeight="1" x14ac:dyDescent="0.3">
      <c r="B158" s="3" t="s">
        <v>124</v>
      </c>
      <c r="M158" s="53"/>
      <c r="N158" s="53"/>
      <c r="Q158" s="149"/>
      <c r="S158" s="152"/>
      <c r="T158" s="153"/>
    </row>
    <row r="159" spans="2:20" ht="17.149999999999999" customHeight="1" x14ac:dyDescent="0.3">
      <c r="B159" s="3" t="s">
        <v>125</v>
      </c>
      <c r="M159" s="53"/>
      <c r="N159" s="53"/>
      <c r="Q159" s="149"/>
      <c r="S159" s="152"/>
      <c r="T159" s="153"/>
    </row>
    <row r="160" spans="2:20" ht="17.149999999999999" customHeight="1" x14ac:dyDescent="0.3">
      <c r="B160" s="1" t="s">
        <v>296</v>
      </c>
      <c r="M160" s="122">
        <v>0</v>
      </c>
      <c r="N160" s="122">
        <v>0</v>
      </c>
      <c r="Q160" s="149"/>
      <c r="S160" s="152"/>
      <c r="T160" s="153"/>
    </row>
    <row r="161" spans="2:20" ht="17.149999999999999" customHeight="1" x14ac:dyDescent="0.3">
      <c r="B161" s="1" t="s">
        <v>297</v>
      </c>
      <c r="M161" s="122">
        <v>0</v>
      </c>
      <c r="N161" s="122">
        <v>0</v>
      </c>
      <c r="Q161" s="149"/>
      <c r="S161" s="152"/>
      <c r="T161" s="153"/>
    </row>
    <row r="162" spans="2:20" ht="17.149999999999999" customHeight="1" x14ac:dyDescent="0.3">
      <c r="B162" s="1" t="s">
        <v>298</v>
      </c>
      <c r="M162" s="122">
        <v>0</v>
      </c>
      <c r="N162" s="122">
        <v>0</v>
      </c>
      <c r="Q162" s="149"/>
      <c r="S162" s="152"/>
      <c r="T162" s="153"/>
    </row>
    <row r="163" spans="2:20" ht="17.149999999999999" customHeight="1" x14ac:dyDescent="0.3">
      <c r="B163" s="1" t="s">
        <v>299</v>
      </c>
      <c r="M163" s="122">
        <v>0</v>
      </c>
      <c r="N163" s="122">
        <v>0</v>
      </c>
      <c r="Q163" s="149"/>
      <c r="S163" s="152"/>
      <c r="T163" s="153"/>
    </row>
    <row r="164" spans="2:20" ht="17.149999999999999" customHeight="1" x14ac:dyDescent="0.3">
      <c r="M164" s="53"/>
      <c r="N164" s="53"/>
      <c r="Q164" s="149"/>
      <c r="S164" s="152"/>
      <c r="T164" s="153"/>
    </row>
    <row r="165" spans="2:20" ht="17.149999999999999" customHeight="1" x14ac:dyDescent="0.3">
      <c r="B165" s="3" t="s">
        <v>126</v>
      </c>
      <c r="M165" s="53"/>
      <c r="N165" s="53"/>
      <c r="Q165" s="149"/>
      <c r="S165" s="152"/>
      <c r="T165" s="153"/>
    </row>
    <row r="166" spans="2:20" ht="17.149999999999999" customHeight="1" x14ac:dyDescent="0.3">
      <c r="B166" s="1" t="s">
        <v>127</v>
      </c>
      <c r="M166" s="122">
        <v>0</v>
      </c>
      <c r="N166" s="122">
        <v>0</v>
      </c>
      <c r="Q166" s="149"/>
      <c r="S166" s="152"/>
      <c r="T166" s="153"/>
    </row>
    <row r="167" spans="2:20" ht="17.149999999999999" customHeight="1" x14ac:dyDescent="0.3">
      <c r="B167" s="1" t="s">
        <v>128</v>
      </c>
      <c r="M167" s="122">
        <v>0</v>
      </c>
      <c r="N167" s="122">
        <v>0</v>
      </c>
      <c r="Q167" s="149"/>
      <c r="S167" s="152"/>
      <c r="T167" s="153"/>
    </row>
    <row r="168" spans="2:20" ht="17.149999999999999" customHeight="1" x14ac:dyDescent="0.3">
      <c r="B168" s="1" t="s">
        <v>129</v>
      </c>
      <c r="M168" s="122">
        <v>0</v>
      </c>
      <c r="N168" s="122">
        <v>0</v>
      </c>
      <c r="Q168" s="149"/>
      <c r="S168" s="152"/>
      <c r="T168" s="153"/>
    </row>
    <row r="169" spans="2:20" ht="17.149999999999999" customHeight="1" x14ac:dyDescent="0.3">
      <c r="B169" s="1" t="s">
        <v>130</v>
      </c>
      <c r="M169" s="122">
        <v>0</v>
      </c>
      <c r="N169" s="122">
        <v>0</v>
      </c>
      <c r="Q169" s="149"/>
      <c r="S169" s="152"/>
      <c r="T169" s="153"/>
    </row>
    <row r="170" spans="2:20" ht="17.149999999999999" customHeight="1" x14ac:dyDescent="0.3">
      <c r="M170" s="53"/>
      <c r="N170" s="53"/>
      <c r="Q170" s="149"/>
      <c r="S170" s="152"/>
      <c r="T170" s="153"/>
    </row>
    <row r="171" spans="2:20" ht="17.149999999999999" customHeight="1" x14ac:dyDescent="0.3">
      <c r="B171" s="23" t="s">
        <v>131</v>
      </c>
      <c r="C171" s="14"/>
      <c r="D171" s="13"/>
      <c r="E171" s="13"/>
      <c r="F171" s="13"/>
      <c r="G171" s="13"/>
      <c r="H171" s="13"/>
      <c r="I171" s="13"/>
      <c r="J171" s="13"/>
      <c r="K171" s="14"/>
      <c r="L171" s="14"/>
      <c r="M171" s="47">
        <f>SUM(M160:M163)-SUM(M166:M169)</f>
        <v>0</v>
      </c>
      <c r="N171" s="47">
        <f>SUM(N160:N163)-SUM(N166:N169)</f>
        <v>0</v>
      </c>
      <c r="Q171" s="149"/>
      <c r="S171" s="154"/>
      <c r="T171" s="155"/>
    </row>
    <row r="172" spans="2:20" ht="17.149999999999999" customHeight="1" x14ac:dyDescent="0.3">
      <c r="M172" s="53"/>
      <c r="N172" s="53"/>
      <c r="Q172" s="149"/>
      <c r="R172" s="287" t="str">
        <f>IF(M175-M88=0,IF(N175-N88=0,"OK","Last year closing cash does not equal figure in statement of financial position"),"Current year closing cash does not equal figure in statement of financial position")</f>
        <v>OK</v>
      </c>
      <c r="S172" s="138" t="s">
        <v>132</v>
      </c>
      <c r="T172" s="151"/>
    </row>
    <row r="173" spans="2:20" ht="17.149999999999999" customHeight="1" x14ac:dyDescent="0.3">
      <c r="B173" s="3" t="s">
        <v>133</v>
      </c>
      <c r="M173" s="40">
        <f>M156+M171</f>
        <v>0</v>
      </c>
      <c r="N173" s="40">
        <f>N156+N171</f>
        <v>0</v>
      </c>
      <c r="Q173" s="149"/>
      <c r="R173" s="187"/>
      <c r="S173" s="152"/>
      <c r="T173" s="153"/>
    </row>
    <row r="174" spans="2:20" ht="17.149999999999999" customHeight="1" x14ac:dyDescent="0.3">
      <c r="B174" s="3" t="s">
        <v>134</v>
      </c>
      <c r="C174" s="3"/>
      <c r="D174" s="25"/>
      <c r="E174" s="25"/>
      <c r="F174" s="25"/>
      <c r="G174" s="25"/>
      <c r="H174" s="25"/>
      <c r="I174" s="25"/>
      <c r="J174" s="25"/>
      <c r="K174" s="3"/>
      <c r="L174" s="3"/>
      <c r="M174" s="48">
        <f>N175</f>
        <v>0</v>
      </c>
      <c r="N174" s="125">
        <v>0</v>
      </c>
      <c r="Q174" s="149"/>
      <c r="R174" s="187"/>
      <c r="S174" s="152"/>
      <c r="T174" s="153"/>
    </row>
    <row r="175" spans="2:20" ht="17.149999999999999" customHeight="1" thickBot="1" x14ac:dyDescent="0.35">
      <c r="B175" s="8" t="s">
        <v>135</v>
      </c>
      <c r="C175" s="8"/>
      <c r="D175" s="24"/>
      <c r="E175" s="24"/>
      <c r="F175" s="24"/>
      <c r="G175" s="24"/>
      <c r="H175" s="24"/>
      <c r="I175" s="24"/>
      <c r="J175" s="24"/>
      <c r="K175" s="8"/>
      <c r="L175" s="8"/>
      <c r="M175" s="49">
        <f>M173+M174</f>
        <v>0</v>
      </c>
      <c r="N175" s="49">
        <f>N173+N174</f>
        <v>0</v>
      </c>
      <c r="Q175" s="150"/>
      <c r="R175" s="188"/>
      <c r="S175" s="154"/>
      <c r="T175" s="155"/>
    </row>
    <row r="176" spans="2:20" ht="13.5" thickTop="1" x14ac:dyDescent="0.3"/>
    <row r="177" spans="2:20" ht="11.9" customHeight="1" x14ac:dyDescent="0.3">
      <c r="B177" s="39"/>
      <c r="C177" s="39"/>
      <c r="D177" s="39"/>
      <c r="E177" s="39"/>
      <c r="F177" s="39"/>
      <c r="G177" s="39"/>
      <c r="H177" s="39"/>
      <c r="I177" s="39"/>
      <c r="J177" s="39"/>
      <c r="K177" s="39"/>
      <c r="L177" s="39"/>
      <c r="M177" s="39"/>
      <c r="N177" s="39"/>
    </row>
    <row r="178" spans="2:20" ht="11.9" customHeight="1" x14ac:dyDescent="0.3">
      <c r="B178" s="39"/>
      <c r="C178" s="39"/>
      <c r="D178" s="39"/>
      <c r="E178" s="39"/>
      <c r="F178" s="39"/>
      <c r="G178" s="39"/>
      <c r="H178" s="39"/>
      <c r="I178" s="39"/>
      <c r="J178" s="39"/>
      <c r="K178" s="39"/>
      <c r="L178" s="39"/>
      <c r="M178" s="39"/>
      <c r="N178" s="39"/>
    </row>
    <row r="180" spans="2:20" x14ac:dyDescent="0.3">
      <c r="B180" s="259" t="s">
        <v>136</v>
      </c>
      <c r="C180" s="259"/>
      <c r="D180" s="259"/>
      <c r="E180" s="259"/>
      <c r="F180" s="259"/>
      <c r="G180" s="259"/>
      <c r="H180" s="259"/>
      <c r="I180" s="259"/>
      <c r="J180" s="259"/>
      <c r="K180" s="259"/>
      <c r="L180" s="259"/>
      <c r="M180" s="259"/>
      <c r="N180" s="259"/>
    </row>
    <row r="181" spans="2:20" x14ac:dyDescent="0.3">
      <c r="B181" s="3"/>
    </row>
    <row r="182" spans="2:20" x14ac:dyDescent="0.3">
      <c r="B182" s="28" t="s">
        <v>137</v>
      </c>
    </row>
    <row r="183" spans="2:20" ht="55.5" customHeight="1" x14ac:dyDescent="0.3">
      <c r="B183" s="203" t="s">
        <v>326</v>
      </c>
      <c r="C183" s="204"/>
      <c r="D183" s="204"/>
      <c r="E183" s="204"/>
      <c r="F183" s="204"/>
      <c r="G183" s="204"/>
      <c r="H183" s="204"/>
      <c r="I183" s="204"/>
      <c r="J183" s="204"/>
      <c r="K183" s="204"/>
      <c r="L183" s="204"/>
      <c r="M183" s="204"/>
      <c r="N183" s="205"/>
      <c r="Q183" s="106" t="s">
        <v>22</v>
      </c>
      <c r="S183" s="146" t="s">
        <v>138</v>
      </c>
      <c r="T183" s="147"/>
    </row>
    <row r="184" spans="2:20" x14ac:dyDescent="0.3">
      <c r="B184" s="3"/>
      <c r="Q184" s="70"/>
    </row>
    <row r="185" spans="2:20" x14ac:dyDescent="0.3">
      <c r="B185" s="28" t="s">
        <v>139</v>
      </c>
      <c r="Q185" s="70"/>
    </row>
    <row r="186" spans="2:20" ht="45" customHeight="1" x14ac:dyDescent="0.3">
      <c r="B186" s="203" t="s">
        <v>140</v>
      </c>
      <c r="C186" s="204"/>
      <c r="D186" s="204"/>
      <c r="E186" s="204"/>
      <c r="F186" s="204"/>
      <c r="G186" s="204"/>
      <c r="H186" s="204"/>
      <c r="I186" s="204"/>
      <c r="J186" s="204"/>
      <c r="K186" s="204"/>
      <c r="L186" s="204"/>
      <c r="M186" s="204"/>
      <c r="N186" s="205"/>
      <c r="Q186" s="106" t="s">
        <v>22</v>
      </c>
      <c r="S186" s="178" t="s">
        <v>141</v>
      </c>
      <c r="T186" s="179"/>
    </row>
    <row r="187" spans="2:20" x14ac:dyDescent="0.3">
      <c r="B187" s="3"/>
      <c r="Q187" s="70"/>
    </row>
    <row r="188" spans="2:20" x14ac:dyDescent="0.3">
      <c r="B188" s="28" t="s">
        <v>142</v>
      </c>
      <c r="D188" s="1"/>
      <c r="E188" s="1"/>
      <c r="F188" s="1"/>
      <c r="G188" s="1"/>
      <c r="H188" s="1"/>
      <c r="I188" s="1"/>
      <c r="J188" s="1"/>
      <c r="Q188" s="70"/>
    </row>
    <row r="189" spans="2:20" ht="33" customHeight="1" x14ac:dyDescent="0.3">
      <c r="B189" s="256" t="str">
        <f>C3&amp;" is wholly exempt from New Zealand income tax having fully complied with all statutory conditions for these exemptions."</f>
        <v xml:space="preserve"> is wholly exempt from New Zealand income tax having fully complied with all statutory conditions for these exemptions.</v>
      </c>
      <c r="C189" s="257"/>
      <c r="D189" s="257"/>
      <c r="E189" s="257"/>
      <c r="F189" s="257"/>
      <c r="G189" s="257"/>
      <c r="H189" s="257"/>
      <c r="I189" s="257"/>
      <c r="J189" s="257"/>
      <c r="K189" s="257"/>
      <c r="L189" s="257"/>
      <c r="M189" s="257"/>
      <c r="N189" s="258"/>
      <c r="Q189" s="108" t="s">
        <v>30</v>
      </c>
      <c r="S189" s="144" t="s">
        <v>320</v>
      </c>
      <c r="T189" s="145"/>
    </row>
    <row r="190" spans="2:20" x14ac:dyDescent="0.3">
      <c r="B190" s="3"/>
      <c r="Q190" s="70"/>
    </row>
    <row r="191" spans="2:20" x14ac:dyDescent="0.3">
      <c r="B191" s="28" t="s">
        <v>143</v>
      </c>
      <c r="D191" s="1"/>
      <c r="E191" s="1"/>
      <c r="F191" s="1"/>
      <c r="G191" s="1"/>
      <c r="H191" s="1"/>
      <c r="I191" s="1"/>
      <c r="J191" s="1"/>
      <c r="Q191" s="70"/>
    </row>
    <row r="192" spans="2:20" ht="33" customHeight="1" x14ac:dyDescent="0.3">
      <c r="B192" s="256" t="s">
        <v>300</v>
      </c>
      <c r="C192" s="257"/>
      <c r="D192" s="257"/>
      <c r="E192" s="257"/>
      <c r="F192" s="257"/>
      <c r="G192" s="257"/>
      <c r="H192" s="257"/>
      <c r="I192" s="257"/>
      <c r="J192" s="257"/>
      <c r="K192" s="257"/>
      <c r="L192" s="257"/>
      <c r="M192" s="257"/>
      <c r="N192" s="258"/>
      <c r="Q192" s="108" t="s">
        <v>30</v>
      </c>
      <c r="S192" s="144" t="s">
        <v>320</v>
      </c>
      <c r="T192" s="145"/>
    </row>
    <row r="193" spans="2:20" x14ac:dyDescent="0.3">
      <c r="B193" s="10"/>
      <c r="Q193" s="70"/>
    </row>
    <row r="194" spans="2:20" x14ac:dyDescent="0.3">
      <c r="B194" s="126" t="s">
        <v>144</v>
      </c>
      <c r="D194" s="1"/>
      <c r="E194" s="1"/>
      <c r="F194" s="1"/>
      <c r="G194" s="1"/>
      <c r="H194" s="1"/>
      <c r="I194" s="1"/>
      <c r="J194" s="1"/>
      <c r="Q194" s="70"/>
    </row>
    <row r="195" spans="2:20" ht="33" customHeight="1" x14ac:dyDescent="0.3">
      <c r="B195" s="256"/>
      <c r="C195" s="257"/>
      <c r="D195" s="257"/>
      <c r="E195" s="257"/>
      <c r="F195" s="257"/>
      <c r="G195" s="257"/>
      <c r="H195" s="257"/>
      <c r="I195" s="257"/>
      <c r="J195" s="257"/>
      <c r="K195" s="257"/>
      <c r="L195" s="257"/>
      <c r="M195" s="257"/>
      <c r="N195" s="258"/>
      <c r="Q195" s="108" t="s">
        <v>30</v>
      </c>
      <c r="S195" s="144" t="s">
        <v>320</v>
      </c>
      <c r="T195" s="145"/>
    </row>
    <row r="196" spans="2:20" x14ac:dyDescent="0.3">
      <c r="B196" s="10"/>
      <c r="Q196" s="70"/>
    </row>
    <row r="197" spans="2:20" x14ac:dyDescent="0.3">
      <c r="B197" s="126" t="s">
        <v>144</v>
      </c>
      <c r="D197" s="1"/>
      <c r="E197" s="1"/>
      <c r="F197" s="1"/>
      <c r="G197" s="1"/>
      <c r="H197" s="1"/>
      <c r="I197" s="1"/>
      <c r="J197" s="1"/>
      <c r="Q197" s="70"/>
    </row>
    <row r="198" spans="2:20" ht="33" customHeight="1" x14ac:dyDescent="0.3">
      <c r="B198" s="256"/>
      <c r="C198" s="257"/>
      <c r="D198" s="257"/>
      <c r="E198" s="257"/>
      <c r="F198" s="257"/>
      <c r="G198" s="257"/>
      <c r="H198" s="257"/>
      <c r="I198" s="257"/>
      <c r="J198" s="257"/>
      <c r="K198" s="257"/>
      <c r="L198" s="257"/>
      <c r="M198" s="257"/>
      <c r="N198" s="258"/>
      <c r="Q198" s="108" t="s">
        <v>30</v>
      </c>
      <c r="S198" s="144" t="s">
        <v>320</v>
      </c>
      <c r="T198" s="145"/>
    </row>
    <row r="199" spans="2:20" x14ac:dyDescent="0.3">
      <c r="B199" s="10"/>
      <c r="Q199" s="70"/>
    </row>
    <row r="200" spans="2:20" x14ac:dyDescent="0.3">
      <c r="B200" s="28" t="s">
        <v>145</v>
      </c>
      <c r="D200" s="1"/>
      <c r="E200" s="1"/>
      <c r="F200" s="1"/>
      <c r="G200" s="1"/>
      <c r="H200" s="1"/>
      <c r="I200" s="1"/>
      <c r="J200" s="1"/>
      <c r="Q200" s="70"/>
    </row>
    <row r="201" spans="2:20" ht="36" customHeight="1" x14ac:dyDescent="0.3">
      <c r="B201" s="203"/>
      <c r="C201" s="204"/>
      <c r="D201" s="204"/>
      <c r="E201" s="204"/>
      <c r="F201" s="204"/>
      <c r="G201" s="204"/>
      <c r="H201" s="204"/>
      <c r="I201" s="204"/>
      <c r="J201" s="204"/>
      <c r="K201" s="204"/>
      <c r="L201" s="204"/>
      <c r="M201" s="204"/>
      <c r="N201" s="205"/>
      <c r="Q201" s="107" t="s">
        <v>146</v>
      </c>
      <c r="S201" s="146" t="s">
        <v>147</v>
      </c>
      <c r="T201" s="147"/>
    </row>
    <row r="202" spans="2:20" x14ac:dyDescent="0.3">
      <c r="B202" s="10"/>
      <c r="Q202" s="70"/>
    </row>
    <row r="203" spans="2:20" x14ac:dyDescent="0.3">
      <c r="B203" s="28" t="s">
        <v>148</v>
      </c>
      <c r="Q203" s="70"/>
    </row>
    <row r="204" spans="2:20" ht="33.65" customHeight="1" x14ac:dyDescent="0.3">
      <c r="B204" s="203" t="s">
        <v>149</v>
      </c>
      <c r="C204" s="204"/>
      <c r="D204" s="204"/>
      <c r="E204" s="204"/>
      <c r="F204" s="204"/>
      <c r="G204" s="204"/>
      <c r="H204" s="204"/>
      <c r="I204" s="204"/>
      <c r="J204" s="204"/>
      <c r="K204" s="204"/>
      <c r="L204" s="204"/>
      <c r="M204" s="204"/>
      <c r="N204" s="205"/>
      <c r="Q204" s="106" t="s">
        <v>22</v>
      </c>
      <c r="S204" s="146" t="s">
        <v>150</v>
      </c>
      <c r="T204" s="145"/>
    </row>
    <row r="205" spans="2:20" x14ac:dyDescent="0.3">
      <c r="B205" s="10"/>
    </row>
    <row r="206" spans="2:20" x14ac:dyDescent="0.3">
      <c r="B206" s="10"/>
    </row>
    <row r="207" spans="2:20" x14ac:dyDescent="0.3">
      <c r="B207" s="259" t="s">
        <v>151</v>
      </c>
      <c r="C207" s="259"/>
      <c r="D207" s="259"/>
      <c r="E207" s="259"/>
      <c r="F207" s="259"/>
      <c r="G207" s="259"/>
      <c r="H207" s="259"/>
      <c r="I207" s="259"/>
      <c r="J207" s="259"/>
      <c r="K207" s="259"/>
      <c r="L207" s="259"/>
      <c r="M207" s="259"/>
      <c r="N207" s="259"/>
    </row>
    <row r="208" spans="2:20" x14ac:dyDescent="0.3">
      <c r="B208" s="10"/>
    </row>
    <row r="209" spans="2:20" x14ac:dyDescent="0.3">
      <c r="B209" s="28" t="s">
        <v>152</v>
      </c>
      <c r="C209" s="199" t="s">
        <v>153</v>
      </c>
      <c r="D209" s="199"/>
      <c r="E209" s="199"/>
      <c r="F209" s="199"/>
      <c r="G209" s="199"/>
      <c r="H209" s="199"/>
      <c r="I209" s="199"/>
      <c r="J209" s="199"/>
      <c r="K209" s="199"/>
      <c r="L209" s="199"/>
      <c r="M209" s="30" t="s">
        <v>51</v>
      </c>
      <c r="N209" s="30" t="s">
        <v>52</v>
      </c>
    </row>
    <row r="210" spans="2:20" x14ac:dyDescent="0.3">
      <c r="B210" s="200" t="s">
        <v>64</v>
      </c>
      <c r="C210" s="201"/>
      <c r="D210" s="201"/>
      <c r="E210" s="201"/>
      <c r="F210" s="201"/>
      <c r="G210" s="201"/>
      <c r="H210" s="201"/>
      <c r="I210" s="201"/>
      <c r="J210" s="201"/>
      <c r="K210" s="201"/>
      <c r="L210" s="201"/>
      <c r="M210" s="127"/>
      <c r="N210" s="127"/>
      <c r="Q210" s="160" t="s">
        <v>30</v>
      </c>
      <c r="S210" s="138" t="s">
        <v>154</v>
      </c>
      <c r="T210" s="139"/>
    </row>
    <row r="211" spans="2:20" x14ac:dyDescent="0.3">
      <c r="B211" s="200"/>
      <c r="C211" s="201"/>
      <c r="D211" s="201"/>
      <c r="E211" s="201"/>
      <c r="F211" s="201"/>
      <c r="G211" s="201"/>
      <c r="H211" s="201"/>
      <c r="I211" s="201"/>
      <c r="J211" s="201"/>
      <c r="K211" s="201"/>
      <c r="L211" s="201"/>
      <c r="M211" s="127"/>
      <c r="N211" s="127"/>
      <c r="Q211" s="161"/>
      <c r="S211" s="140"/>
      <c r="T211" s="141"/>
    </row>
    <row r="212" spans="2:20" x14ac:dyDescent="0.3">
      <c r="B212" s="200"/>
      <c r="C212" s="201"/>
      <c r="D212" s="201"/>
      <c r="E212" s="201"/>
      <c r="F212" s="201"/>
      <c r="G212" s="201"/>
      <c r="H212" s="201"/>
      <c r="I212" s="201"/>
      <c r="J212" s="201"/>
      <c r="K212" s="201"/>
      <c r="L212" s="201"/>
      <c r="M212" s="127"/>
      <c r="N212" s="127"/>
      <c r="Q212" s="161"/>
      <c r="S212" s="140"/>
      <c r="T212" s="141"/>
    </row>
    <row r="213" spans="2:20" x14ac:dyDescent="0.3">
      <c r="B213" s="200"/>
      <c r="C213" s="201"/>
      <c r="D213" s="201"/>
      <c r="E213" s="201"/>
      <c r="F213" s="201"/>
      <c r="G213" s="201"/>
      <c r="H213" s="201"/>
      <c r="I213" s="201"/>
      <c r="J213" s="201"/>
      <c r="K213" s="201"/>
      <c r="L213" s="201"/>
      <c r="M213" s="127"/>
      <c r="N213" s="127"/>
      <c r="Q213" s="161"/>
      <c r="S213" s="140"/>
      <c r="T213" s="141"/>
    </row>
    <row r="214" spans="2:20" x14ac:dyDescent="0.3">
      <c r="B214" s="200"/>
      <c r="C214" s="201"/>
      <c r="D214" s="201"/>
      <c r="E214" s="201"/>
      <c r="F214" s="201"/>
      <c r="G214" s="201"/>
      <c r="H214" s="201"/>
      <c r="I214" s="201"/>
      <c r="J214" s="201"/>
      <c r="K214" s="201"/>
      <c r="L214" s="201"/>
      <c r="M214" s="127"/>
      <c r="N214" s="127"/>
      <c r="Q214" s="161"/>
      <c r="S214" s="140"/>
      <c r="T214" s="141"/>
    </row>
    <row r="215" spans="2:20" x14ac:dyDescent="0.3">
      <c r="B215" s="200"/>
      <c r="C215" s="201"/>
      <c r="D215" s="201"/>
      <c r="E215" s="201"/>
      <c r="F215" s="201"/>
      <c r="G215" s="201"/>
      <c r="H215" s="201"/>
      <c r="I215" s="201"/>
      <c r="J215" s="201"/>
      <c r="K215" s="201"/>
      <c r="L215" s="201"/>
      <c r="M215" s="127"/>
      <c r="N215" s="127"/>
      <c r="Q215" s="161"/>
      <c r="S215" s="140"/>
      <c r="T215" s="141"/>
    </row>
    <row r="216" spans="2:20" x14ac:dyDescent="0.3">
      <c r="B216" s="200"/>
      <c r="C216" s="201"/>
      <c r="D216" s="201"/>
      <c r="E216" s="201"/>
      <c r="F216" s="201"/>
      <c r="G216" s="201"/>
      <c r="H216" s="201"/>
      <c r="I216" s="201"/>
      <c r="J216" s="201"/>
      <c r="K216" s="201"/>
      <c r="L216" s="201"/>
      <c r="M216" s="127"/>
      <c r="N216" s="127"/>
      <c r="Q216" s="161"/>
      <c r="S216" s="140"/>
      <c r="T216" s="141"/>
    </row>
    <row r="217" spans="2:20" x14ac:dyDescent="0.3">
      <c r="B217" s="10"/>
      <c r="C217" s="198" t="s">
        <v>155</v>
      </c>
      <c r="D217" s="198"/>
      <c r="E217" s="198"/>
      <c r="F217" s="198"/>
      <c r="G217" s="198"/>
      <c r="H217" s="198"/>
      <c r="I217" s="198"/>
      <c r="J217" s="198"/>
      <c r="K217" s="198"/>
      <c r="L217" s="198"/>
      <c r="M217" s="46">
        <f>SUM(M210:M216)</f>
        <v>0</v>
      </c>
      <c r="N217" s="46">
        <f>SUM(N210:N216)</f>
        <v>0</v>
      </c>
      <c r="Q217" s="161"/>
      <c r="R217" s="27" t="str">
        <f>IF(VLOOKUP(B210,$B$52:$M$60,12,FALSE)-M217=0,IF(VLOOKUP(B210,$B$52:$N$60,13,FALSE)-N217=0,"OK","Last year doesn't match"),"Current year doesn't match")</f>
        <v>OK</v>
      </c>
      <c r="S217" s="140"/>
      <c r="T217" s="141"/>
    </row>
    <row r="218" spans="2:20" x14ac:dyDescent="0.3">
      <c r="B218" s="10"/>
      <c r="Q218" s="161"/>
      <c r="S218" s="140"/>
      <c r="T218" s="141"/>
    </row>
    <row r="219" spans="2:20" x14ac:dyDescent="0.3">
      <c r="B219" s="28" t="s">
        <v>152</v>
      </c>
      <c r="C219" s="199" t="s">
        <v>153</v>
      </c>
      <c r="D219" s="199"/>
      <c r="E219" s="199"/>
      <c r="F219" s="199"/>
      <c r="G219" s="199"/>
      <c r="H219" s="199"/>
      <c r="I219" s="199"/>
      <c r="J219" s="199"/>
      <c r="K219" s="199"/>
      <c r="L219" s="199"/>
      <c r="M219" s="30" t="s">
        <v>51</v>
      </c>
      <c r="N219" s="30" t="s">
        <v>52</v>
      </c>
      <c r="Q219" s="161"/>
      <c r="S219" s="140"/>
      <c r="T219" s="141"/>
    </row>
    <row r="220" spans="2:20" x14ac:dyDescent="0.3">
      <c r="B220" s="200" t="s">
        <v>276</v>
      </c>
      <c r="C220" s="201"/>
      <c r="D220" s="201"/>
      <c r="E220" s="201"/>
      <c r="F220" s="201"/>
      <c r="G220" s="201"/>
      <c r="H220" s="201"/>
      <c r="I220" s="201"/>
      <c r="J220" s="201"/>
      <c r="K220" s="201"/>
      <c r="L220" s="201"/>
      <c r="M220" s="127"/>
      <c r="N220" s="127"/>
      <c r="Q220" s="161"/>
      <c r="S220" s="140"/>
      <c r="T220" s="141"/>
    </row>
    <row r="221" spans="2:20" x14ac:dyDescent="0.3">
      <c r="B221" s="200"/>
      <c r="C221" s="201"/>
      <c r="D221" s="201"/>
      <c r="E221" s="201"/>
      <c r="F221" s="201"/>
      <c r="G221" s="201"/>
      <c r="H221" s="201"/>
      <c r="I221" s="201"/>
      <c r="J221" s="201"/>
      <c r="K221" s="201"/>
      <c r="L221" s="201"/>
      <c r="M221" s="127"/>
      <c r="N221" s="127"/>
      <c r="Q221" s="161"/>
      <c r="S221" s="140"/>
      <c r="T221" s="141"/>
    </row>
    <row r="222" spans="2:20" x14ac:dyDescent="0.3">
      <c r="B222" s="200"/>
      <c r="C222" s="201"/>
      <c r="D222" s="201"/>
      <c r="E222" s="201"/>
      <c r="F222" s="201"/>
      <c r="G222" s="201"/>
      <c r="H222" s="201"/>
      <c r="I222" s="201"/>
      <c r="J222" s="201"/>
      <c r="K222" s="201"/>
      <c r="L222" s="201"/>
      <c r="M222" s="127"/>
      <c r="N222" s="127"/>
      <c r="Q222" s="161"/>
      <c r="S222" s="140"/>
      <c r="T222" s="141"/>
    </row>
    <row r="223" spans="2:20" x14ac:dyDescent="0.3">
      <c r="B223" s="200"/>
      <c r="C223" s="201"/>
      <c r="D223" s="201"/>
      <c r="E223" s="201"/>
      <c r="F223" s="201"/>
      <c r="G223" s="201"/>
      <c r="H223" s="201"/>
      <c r="I223" s="201"/>
      <c r="J223" s="201"/>
      <c r="K223" s="201"/>
      <c r="L223" s="201"/>
      <c r="M223" s="127"/>
      <c r="N223" s="127"/>
      <c r="Q223" s="161"/>
      <c r="S223" s="140"/>
      <c r="T223" s="141"/>
    </row>
    <row r="224" spans="2:20" x14ac:dyDescent="0.3">
      <c r="B224" s="200"/>
      <c r="C224" s="201"/>
      <c r="D224" s="201"/>
      <c r="E224" s="201"/>
      <c r="F224" s="201"/>
      <c r="G224" s="201"/>
      <c r="H224" s="201"/>
      <c r="I224" s="201"/>
      <c r="J224" s="201"/>
      <c r="K224" s="201"/>
      <c r="L224" s="201"/>
      <c r="M224" s="127"/>
      <c r="N224" s="127"/>
      <c r="Q224" s="161"/>
      <c r="S224" s="140"/>
      <c r="T224" s="141"/>
    </row>
    <row r="225" spans="2:20" x14ac:dyDescent="0.3">
      <c r="B225" s="200"/>
      <c r="C225" s="201"/>
      <c r="D225" s="201"/>
      <c r="E225" s="201"/>
      <c r="F225" s="201"/>
      <c r="G225" s="201"/>
      <c r="H225" s="201"/>
      <c r="I225" s="201"/>
      <c r="J225" s="201"/>
      <c r="K225" s="201"/>
      <c r="L225" s="201"/>
      <c r="M225" s="127"/>
      <c r="N225" s="127"/>
      <c r="Q225" s="161"/>
      <c r="S225" s="140"/>
      <c r="T225" s="141"/>
    </row>
    <row r="226" spans="2:20" x14ac:dyDescent="0.3">
      <c r="B226" s="200"/>
      <c r="C226" s="201"/>
      <c r="D226" s="201"/>
      <c r="E226" s="201"/>
      <c r="F226" s="201"/>
      <c r="G226" s="201"/>
      <c r="H226" s="201"/>
      <c r="I226" s="201"/>
      <c r="J226" s="201"/>
      <c r="K226" s="201"/>
      <c r="L226" s="201"/>
      <c r="M226" s="127"/>
      <c r="N226" s="127"/>
      <c r="Q226" s="161"/>
      <c r="S226" s="140"/>
      <c r="T226" s="141"/>
    </row>
    <row r="227" spans="2:20" x14ac:dyDescent="0.3">
      <c r="B227" s="10"/>
      <c r="C227" s="198" t="s">
        <v>155</v>
      </c>
      <c r="D227" s="198"/>
      <c r="E227" s="198"/>
      <c r="F227" s="198"/>
      <c r="G227" s="198"/>
      <c r="H227" s="198"/>
      <c r="I227" s="198"/>
      <c r="J227" s="198"/>
      <c r="K227" s="198"/>
      <c r="L227" s="198"/>
      <c r="M227" s="46">
        <f>SUM(M220:M226)</f>
        <v>0</v>
      </c>
      <c r="N227" s="46">
        <f>SUM(N220:N226)</f>
        <v>0</v>
      </c>
      <c r="Q227" s="161"/>
      <c r="R227" s="27" t="str">
        <f>IF(VLOOKUP(B220,$B$52:$M$60,12,FALSE)-M227=0,IF(VLOOKUP(B220,$B$52:$N$60,13,FALSE)-N227=0,"OK","Last year doesn't match"),"Current year doesn't match")</f>
        <v>OK</v>
      </c>
      <c r="S227" s="140"/>
      <c r="T227" s="141"/>
    </row>
    <row r="228" spans="2:20" x14ac:dyDescent="0.3">
      <c r="B228" s="10"/>
      <c r="Q228" s="161"/>
      <c r="S228" s="140"/>
      <c r="T228" s="141"/>
    </row>
    <row r="229" spans="2:20" x14ac:dyDescent="0.3">
      <c r="B229" s="28" t="s">
        <v>152</v>
      </c>
      <c r="C229" s="199" t="s">
        <v>153</v>
      </c>
      <c r="D229" s="199"/>
      <c r="E229" s="199"/>
      <c r="F229" s="199"/>
      <c r="G229" s="199"/>
      <c r="H229" s="199"/>
      <c r="I229" s="199"/>
      <c r="J229" s="199"/>
      <c r="K229" s="199"/>
      <c r="L229" s="199"/>
      <c r="M229" s="30" t="s">
        <v>51</v>
      </c>
      <c r="N229" s="30" t="s">
        <v>52</v>
      </c>
      <c r="Q229" s="161"/>
      <c r="S229" s="140"/>
      <c r="T229" s="141"/>
    </row>
    <row r="230" spans="2:20" x14ac:dyDescent="0.3">
      <c r="B230" s="200" t="s">
        <v>277</v>
      </c>
      <c r="C230" s="201"/>
      <c r="D230" s="201"/>
      <c r="E230" s="201"/>
      <c r="F230" s="201"/>
      <c r="G230" s="201"/>
      <c r="H230" s="201"/>
      <c r="I230" s="201"/>
      <c r="J230" s="201"/>
      <c r="K230" s="201"/>
      <c r="L230" s="201"/>
      <c r="M230" s="127"/>
      <c r="N230" s="127"/>
      <c r="Q230" s="161"/>
      <c r="S230" s="140"/>
      <c r="T230" s="141"/>
    </row>
    <row r="231" spans="2:20" x14ac:dyDescent="0.3">
      <c r="B231" s="200"/>
      <c r="C231" s="201"/>
      <c r="D231" s="201"/>
      <c r="E231" s="201"/>
      <c r="F231" s="201"/>
      <c r="G231" s="201"/>
      <c r="H231" s="201"/>
      <c r="I231" s="201"/>
      <c r="J231" s="201"/>
      <c r="K231" s="201"/>
      <c r="L231" s="201"/>
      <c r="M231" s="127"/>
      <c r="N231" s="127"/>
      <c r="Q231" s="161"/>
      <c r="S231" s="140"/>
      <c r="T231" s="141"/>
    </row>
    <row r="232" spans="2:20" x14ac:dyDescent="0.3">
      <c r="B232" s="200"/>
      <c r="C232" s="201"/>
      <c r="D232" s="201"/>
      <c r="E232" s="201"/>
      <c r="F232" s="201"/>
      <c r="G232" s="201"/>
      <c r="H232" s="201"/>
      <c r="I232" s="201"/>
      <c r="J232" s="201"/>
      <c r="K232" s="201"/>
      <c r="L232" s="201"/>
      <c r="M232" s="127"/>
      <c r="N232" s="127"/>
      <c r="Q232" s="161"/>
      <c r="S232" s="140"/>
      <c r="T232" s="141"/>
    </row>
    <row r="233" spans="2:20" x14ac:dyDescent="0.3">
      <c r="B233" s="200"/>
      <c r="C233" s="201"/>
      <c r="D233" s="201"/>
      <c r="E233" s="201"/>
      <c r="F233" s="201"/>
      <c r="G233" s="201"/>
      <c r="H233" s="201"/>
      <c r="I233" s="201"/>
      <c r="J233" s="201"/>
      <c r="K233" s="201"/>
      <c r="L233" s="201"/>
      <c r="M233" s="127"/>
      <c r="N233" s="127"/>
      <c r="Q233" s="161"/>
      <c r="S233" s="140"/>
      <c r="T233" s="141"/>
    </row>
    <row r="234" spans="2:20" x14ac:dyDescent="0.3">
      <c r="B234" s="200"/>
      <c r="C234" s="201"/>
      <c r="D234" s="201"/>
      <c r="E234" s="201"/>
      <c r="F234" s="201"/>
      <c r="G234" s="201"/>
      <c r="H234" s="201"/>
      <c r="I234" s="201"/>
      <c r="J234" s="201"/>
      <c r="K234" s="201"/>
      <c r="L234" s="201"/>
      <c r="M234" s="127"/>
      <c r="N234" s="127"/>
      <c r="Q234" s="161"/>
      <c r="S234" s="140"/>
      <c r="T234" s="141"/>
    </row>
    <row r="235" spans="2:20" x14ac:dyDescent="0.3">
      <c r="B235" s="200"/>
      <c r="C235" s="201"/>
      <c r="D235" s="201"/>
      <c r="E235" s="201"/>
      <c r="F235" s="201"/>
      <c r="G235" s="201"/>
      <c r="H235" s="201"/>
      <c r="I235" s="201"/>
      <c r="J235" s="201"/>
      <c r="K235" s="201"/>
      <c r="L235" s="201"/>
      <c r="M235" s="127"/>
      <c r="N235" s="127"/>
      <c r="Q235" s="161"/>
      <c r="S235" s="140"/>
      <c r="T235" s="141"/>
    </row>
    <row r="236" spans="2:20" x14ac:dyDescent="0.3">
      <c r="B236" s="200"/>
      <c r="C236" s="201"/>
      <c r="D236" s="201"/>
      <c r="E236" s="201"/>
      <c r="F236" s="201"/>
      <c r="G236" s="201"/>
      <c r="H236" s="201"/>
      <c r="I236" s="201"/>
      <c r="J236" s="201"/>
      <c r="K236" s="201"/>
      <c r="L236" s="201"/>
      <c r="M236" s="127"/>
      <c r="N236" s="127"/>
      <c r="Q236" s="161"/>
      <c r="S236" s="140"/>
      <c r="T236" s="141"/>
    </row>
    <row r="237" spans="2:20" x14ac:dyDescent="0.3">
      <c r="B237" s="10"/>
      <c r="C237" s="198" t="s">
        <v>155</v>
      </c>
      <c r="D237" s="198"/>
      <c r="E237" s="198"/>
      <c r="F237" s="198"/>
      <c r="G237" s="198"/>
      <c r="H237" s="198"/>
      <c r="I237" s="198"/>
      <c r="J237" s="198"/>
      <c r="K237" s="198"/>
      <c r="L237" s="198"/>
      <c r="M237" s="46">
        <f>SUM(M230:M236)</f>
        <v>0</v>
      </c>
      <c r="N237" s="46">
        <f>SUM(N230:N236)</f>
        <v>0</v>
      </c>
      <c r="Q237" s="161"/>
      <c r="R237" s="27" t="str">
        <f>IF(VLOOKUP(B230,$B$52:$M$60,12,FALSE)-M237=0,IF(VLOOKUP(B230,$B$52:$N$60,13,FALSE)-N237=0,"OK","Last year doesn't match"),"Current year doesn't match")</f>
        <v>OK</v>
      </c>
      <c r="S237" s="140"/>
      <c r="T237" s="141"/>
    </row>
    <row r="238" spans="2:20" x14ac:dyDescent="0.3">
      <c r="B238" s="10"/>
      <c r="Q238" s="161"/>
      <c r="S238" s="140"/>
      <c r="T238" s="141"/>
    </row>
    <row r="239" spans="2:20" x14ac:dyDescent="0.3">
      <c r="B239" s="28" t="s">
        <v>152</v>
      </c>
      <c r="C239" s="199" t="s">
        <v>153</v>
      </c>
      <c r="D239" s="199"/>
      <c r="E239" s="199"/>
      <c r="F239" s="199"/>
      <c r="G239" s="199"/>
      <c r="H239" s="199"/>
      <c r="I239" s="199"/>
      <c r="J239" s="199"/>
      <c r="K239" s="199"/>
      <c r="L239" s="199"/>
      <c r="M239" s="30" t="s">
        <v>51</v>
      </c>
      <c r="N239" s="30" t="s">
        <v>52</v>
      </c>
      <c r="Q239" s="161"/>
      <c r="S239" s="140"/>
      <c r="T239" s="141"/>
    </row>
    <row r="240" spans="2:20" x14ac:dyDescent="0.3">
      <c r="B240" s="200" t="s">
        <v>66</v>
      </c>
      <c r="C240" s="201"/>
      <c r="D240" s="201"/>
      <c r="E240" s="201"/>
      <c r="F240" s="201"/>
      <c r="G240" s="201"/>
      <c r="H240" s="201"/>
      <c r="I240" s="201"/>
      <c r="J240" s="201"/>
      <c r="K240" s="201"/>
      <c r="L240" s="201"/>
      <c r="M240" s="127"/>
      <c r="N240" s="127"/>
      <c r="Q240" s="161"/>
      <c r="S240" s="140"/>
      <c r="T240" s="141"/>
    </row>
    <row r="241" spans="2:20" x14ac:dyDescent="0.3">
      <c r="B241" s="200"/>
      <c r="C241" s="201"/>
      <c r="D241" s="201"/>
      <c r="E241" s="201"/>
      <c r="F241" s="201"/>
      <c r="G241" s="201"/>
      <c r="H241" s="201"/>
      <c r="I241" s="201"/>
      <c r="J241" s="201"/>
      <c r="K241" s="201"/>
      <c r="L241" s="201"/>
      <c r="M241" s="127"/>
      <c r="N241" s="127"/>
      <c r="Q241" s="161"/>
      <c r="S241" s="140"/>
      <c r="T241" s="141"/>
    </row>
    <row r="242" spans="2:20" x14ac:dyDescent="0.3">
      <c r="B242" s="200"/>
      <c r="C242" s="201"/>
      <c r="D242" s="201"/>
      <c r="E242" s="201"/>
      <c r="F242" s="201"/>
      <c r="G242" s="201"/>
      <c r="H242" s="201"/>
      <c r="I242" s="201"/>
      <c r="J242" s="201"/>
      <c r="K242" s="201"/>
      <c r="L242" s="201"/>
      <c r="M242" s="127"/>
      <c r="N242" s="127"/>
      <c r="Q242" s="161"/>
      <c r="S242" s="140"/>
      <c r="T242" s="141"/>
    </row>
    <row r="243" spans="2:20" x14ac:dyDescent="0.3">
      <c r="B243" s="200"/>
      <c r="C243" s="201"/>
      <c r="D243" s="201"/>
      <c r="E243" s="201"/>
      <c r="F243" s="201"/>
      <c r="G243" s="201"/>
      <c r="H243" s="201"/>
      <c r="I243" s="201"/>
      <c r="J243" s="201"/>
      <c r="K243" s="201"/>
      <c r="L243" s="201"/>
      <c r="M243" s="127"/>
      <c r="N243" s="127"/>
      <c r="Q243" s="161"/>
      <c r="S243" s="140"/>
      <c r="T243" s="141"/>
    </row>
    <row r="244" spans="2:20" x14ac:dyDescent="0.3">
      <c r="B244" s="200"/>
      <c r="C244" s="201"/>
      <c r="D244" s="201"/>
      <c r="E244" s="201"/>
      <c r="F244" s="201"/>
      <c r="G244" s="201"/>
      <c r="H244" s="201"/>
      <c r="I244" s="201"/>
      <c r="J244" s="201"/>
      <c r="K244" s="201"/>
      <c r="L244" s="201"/>
      <c r="M244" s="127"/>
      <c r="N244" s="127"/>
      <c r="Q244" s="161"/>
      <c r="S244" s="140"/>
      <c r="T244" s="141"/>
    </row>
    <row r="245" spans="2:20" x14ac:dyDescent="0.3">
      <c r="B245" s="200"/>
      <c r="C245" s="201"/>
      <c r="D245" s="201"/>
      <c r="E245" s="201"/>
      <c r="F245" s="201"/>
      <c r="G245" s="201"/>
      <c r="H245" s="201"/>
      <c r="I245" s="201"/>
      <c r="J245" s="201"/>
      <c r="K245" s="201"/>
      <c r="L245" s="201"/>
      <c r="M245" s="127"/>
      <c r="N245" s="127"/>
      <c r="Q245" s="161"/>
      <c r="S245" s="140"/>
      <c r="T245" s="141"/>
    </row>
    <row r="246" spans="2:20" x14ac:dyDescent="0.3">
      <c r="B246" s="200"/>
      <c r="C246" s="201"/>
      <c r="D246" s="201"/>
      <c r="E246" s="201"/>
      <c r="F246" s="201"/>
      <c r="G246" s="201"/>
      <c r="H246" s="201"/>
      <c r="I246" s="201"/>
      <c r="J246" s="201"/>
      <c r="K246" s="201"/>
      <c r="L246" s="201"/>
      <c r="M246" s="127"/>
      <c r="N246" s="127"/>
      <c r="Q246" s="161"/>
      <c r="S246" s="140"/>
      <c r="T246" s="141"/>
    </row>
    <row r="247" spans="2:20" x14ac:dyDescent="0.3">
      <c r="B247" s="10"/>
      <c r="C247" s="198" t="s">
        <v>155</v>
      </c>
      <c r="D247" s="198"/>
      <c r="E247" s="198"/>
      <c r="F247" s="198"/>
      <c r="G247" s="198"/>
      <c r="H247" s="198"/>
      <c r="I247" s="198"/>
      <c r="J247" s="198"/>
      <c r="K247" s="198"/>
      <c r="L247" s="198"/>
      <c r="M247" s="46">
        <f>SUM(M240:M246)</f>
        <v>0</v>
      </c>
      <c r="N247" s="46">
        <f>SUM(N240:N246)</f>
        <v>0</v>
      </c>
      <c r="Q247" s="161"/>
      <c r="R247" s="27" t="str">
        <f>IF(VLOOKUP(B240,$B$52:$M$60,12,FALSE)-M247=0,IF(VLOOKUP(B240,$B$52:$N$60,13,FALSE)-N247=0,"OK","Last year doesn't match"),"Current year doesn't match")</f>
        <v>OK</v>
      </c>
      <c r="S247" s="140"/>
      <c r="T247" s="141"/>
    </row>
    <row r="248" spans="2:20" x14ac:dyDescent="0.3">
      <c r="B248" s="10"/>
      <c r="Q248" s="161"/>
      <c r="S248" s="140"/>
      <c r="T248" s="141"/>
    </row>
    <row r="249" spans="2:20" x14ac:dyDescent="0.3">
      <c r="B249" s="28" t="s">
        <v>152</v>
      </c>
      <c r="C249" s="199" t="s">
        <v>153</v>
      </c>
      <c r="D249" s="199"/>
      <c r="E249" s="199"/>
      <c r="F249" s="199"/>
      <c r="G249" s="199"/>
      <c r="H249" s="199"/>
      <c r="I249" s="199"/>
      <c r="J249" s="199"/>
      <c r="K249" s="199"/>
      <c r="L249" s="199"/>
      <c r="M249" s="30" t="s">
        <v>51</v>
      </c>
      <c r="N249" s="30" t="s">
        <v>52</v>
      </c>
      <c r="Q249" s="161"/>
      <c r="S249" s="140"/>
      <c r="T249" s="141"/>
    </row>
    <row r="250" spans="2:20" x14ac:dyDescent="0.3">
      <c r="B250" s="200" t="s">
        <v>318</v>
      </c>
      <c r="C250" s="201"/>
      <c r="D250" s="201"/>
      <c r="E250" s="201"/>
      <c r="F250" s="201"/>
      <c r="G250" s="201"/>
      <c r="H250" s="201"/>
      <c r="I250" s="201"/>
      <c r="J250" s="201"/>
      <c r="K250" s="201"/>
      <c r="L250" s="201"/>
      <c r="M250" s="127"/>
      <c r="N250" s="127"/>
      <c r="Q250" s="161"/>
      <c r="S250" s="140"/>
      <c r="T250" s="141"/>
    </row>
    <row r="251" spans="2:20" x14ac:dyDescent="0.3">
      <c r="B251" s="200"/>
      <c r="C251" s="201"/>
      <c r="D251" s="201"/>
      <c r="E251" s="201"/>
      <c r="F251" s="201"/>
      <c r="G251" s="201"/>
      <c r="H251" s="201"/>
      <c r="I251" s="201"/>
      <c r="J251" s="201"/>
      <c r="K251" s="201"/>
      <c r="L251" s="201"/>
      <c r="M251" s="127"/>
      <c r="N251" s="127"/>
      <c r="Q251" s="161"/>
      <c r="S251" s="140"/>
      <c r="T251" s="141"/>
    </row>
    <row r="252" spans="2:20" x14ac:dyDescent="0.3">
      <c r="B252" s="200"/>
      <c r="C252" s="201"/>
      <c r="D252" s="201"/>
      <c r="E252" s="201"/>
      <c r="F252" s="201"/>
      <c r="G252" s="201"/>
      <c r="H252" s="201"/>
      <c r="I252" s="201"/>
      <c r="J252" s="201"/>
      <c r="K252" s="201"/>
      <c r="L252" s="201"/>
      <c r="M252" s="127"/>
      <c r="N252" s="127"/>
      <c r="Q252" s="161"/>
      <c r="S252" s="140"/>
      <c r="T252" s="141"/>
    </row>
    <row r="253" spans="2:20" x14ac:dyDescent="0.3">
      <c r="B253" s="200"/>
      <c r="C253" s="201"/>
      <c r="D253" s="201"/>
      <c r="E253" s="201"/>
      <c r="F253" s="201"/>
      <c r="G253" s="201"/>
      <c r="H253" s="201"/>
      <c r="I253" s="201"/>
      <c r="J253" s="201"/>
      <c r="K253" s="201"/>
      <c r="L253" s="201"/>
      <c r="M253" s="127"/>
      <c r="N253" s="127"/>
      <c r="Q253" s="161"/>
      <c r="S253" s="140"/>
      <c r="T253" s="141"/>
    </row>
    <row r="254" spans="2:20" x14ac:dyDescent="0.3">
      <c r="B254" s="200"/>
      <c r="C254" s="201"/>
      <c r="D254" s="201"/>
      <c r="E254" s="201"/>
      <c r="F254" s="201"/>
      <c r="G254" s="201"/>
      <c r="H254" s="201"/>
      <c r="I254" s="201"/>
      <c r="J254" s="201"/>
      <c r="K254" s="201"/>
      <c r="L254" s="201"/>
      <c r="M254" s="127"/>
      <c r="N254" s="127"/>
      <c r="Q254" s="161"/>
      <c r="S254" s="140"/>
      <c r="T254" s="141"/>
    </row>
    <row r="255" spans="2:20" x14ac:dyDescent="0.3">
      <c r="B255" s="200"/>
      <c r="C255" s="201"/>
      <c r="D255" s="201"/>
      <c r="E255" s="201"/>
      <c r="F255" s="201"/>
      <c r="G255" s="201"/>
      <c r="H255" s="201"/>
      <c r="I255" s="201"/>
      <c r="J255" s="201"/>
      <c r="K255" s="201"/>
      <c r="L255" s="201"/>
      <c r="M255" s="127"/>
      <c r="N255" s="127"/>
      <c r="Q255" s="161"/>
      <c r="S255" s="140"/>
      <c r="T255" s="141"/>
    </row>
    <row r="256" spans="2:20" x14ac:dyDescent="0.3">
      <c r="B256" s="200"/>
      <c r="C256" s="201"/>
      <c r="D256" s="201"/>
      <c r="E256" s="201"/>
      <c r="F256" s="201"/>
      <c r="G256" s="201"/>
      <c r="H256" s="201"/>
      <c r="I256" s="201"/>
      <c r="J256" s="201"/>
      <c r="K256" s="201"/>
      <c r="L256" s="201"/>
      <c r="M256" s="127"/>
      <c r="N256" s="127"/>
      <c r="Q256" s="161"/>
      <c r="S256" s="140"/>
      <c r="T256" s="141"/>
    </row>
    <row r="257" spans="2:20" x14ac:dyDescent="0.3">
      <c r="B257" s="10"/>
      <c r="C257" s="198" t="s">
        <v>155</v>
      </c>
      <c r="D257" s="198"/>
      <c r="E257" s="198"/>
      <c r="F257" s="198"/>
      <c r="G257" s="198"/>
      <c r="H257" s="198"/>
      <c r="I257" s="198"/>
      <c r="J257" s="198"/>
      <c r="K257" s="198"/>
      <c r="L257" s="198"/>
      <c r="M257" s="46">
        <f>SUM(M250:M256)</f>
        <v>0</v>
      </c>
      <c r="N257" s="46">
        <f>SUM(N250:N256)</f>
        <v>0</v>
      </c>
      <c r="Q257" s="162"/>
      <c r="R257" s="27" t="str">
        <f>IF(VLOOKUP(B250,$B$52:$M$60,12,FALSE)-M257=0,IF(VLOOKUP(B250,$B$52:$N$60,13,FALSE)-N257=0,"OK","Last year doesn't match"),"Current year doesn't match")</f>
        <v>OK</v>
      </c>
      <c r="S257" s="142"/>
      <c r="T257" s="143"/>
    </row>
    <row r="258" spans="2:20" x14ac:dyDescent="0.3">
      <c r="B258" s="10"/>
    </row>
    <row r="259" spans="2:20" x14ac:dyDescent="0.3">
      <c r="B259" s="10"/>
    </row>
    <row r="260" spans="2:20" x14ac:dyDescent="0.3">
      <c r="B260" s="259" t="s">
        <v>156</v>
      </c>
      <c r="C260" s="259"/>
      <c r="D260" s="259"/>
      <c r="E260" s="259"/>
      <c r="F260" s="259"/>
      <c r="G260" s="259"/>
      <c r="H260" s="259"/>
      <c r="I260" s="259"/>
      <c r="J260" s="259"/>
      <c r="K260" s="259"/>
      <c r="L260" s="259"/>
      <c r="M260" s="259"/>
      <c r="N260" s="259"/>
    </row>
    <row r="261" spans="2:20" x14ac:dyDescent="0.3">
      <c r="B261" s="10"/>
    </row>
    <row r="262" spans="2:20" x14ac:dyDescent="0.3">
      <c r="B262" s="28" t="s">
        <v>152</v>
      </c>
      <c r="C262" s="199" t="s">
        <v>153</v>
      </c>
      <c r="D262" s="199"/>
      <c r="E262" s="199"/>
      <c r="F262" s="199"/>
      <c r="G262" s="199"/>
      <c r="H262" s="199"/>
      <c r="I262" s="199"/>
      <c r="J262" s="199"/>
      <c r="K262" s="199"/>
      <c r="L262" s="199"/>
      <c r="M262" s="30" t="s">
        <v>51</v>
      </c>
      <c r="N262" s="30" t="s">
        <v>52</v>
      </c>
      <c r="Q262" s="160" t="s">
        <v>30</v>
      </c>
      <c r="S262" s="138" t="s">
        <v>157</v>
      </c>
      <c r="T262" s="139"/>
    </row>
    <row r="263" spans="2:20" x14ac:dyDescent="0.3">
      <c r="B263" s="200" t="s">
        <v>279</v>
      </c>
      <c r="C263" s="201"/>
      <c r="D263" s="201"/>
      <c r="E263" s="201"/>
      <c r="F263" s="201"/>
      <c r="G263" s="201"/>
      <c r="H263" s="201"/>
      <c r="I263" s="201"/>
      <c r="J263" s="201"/>
      <c r="K263" s="201"/>
      <c r="L263" s="201"/>
      <c r="M263" s="127"/>
      <c r="N263" s="127"/>
      <c r="Q263" s="161"/>
      <c r="S263" s="140"/>
      <c r="T263" s="141"/>
    </row>
    <row r="264" spans="2:20" x14ac:dyDescent="0.3">
      <c r="B264" s="200"/>
      <c r="C264" s="201"/>
      <c r="D264" s="201"/>
      <c r="E264" s="201"/>
      <c r="F264" s="201"/>
      <c r="G264" s="201"/>
      <c r="H264" s="201"/>
      <c r="I264" s="201"/>
      <c r="J264" s="201"/>
      <c r="K264" s="201"/>
      <c r="L264" s="201"/>
      <c r="M264" s="127"/>
      <c r="N264" s="127"/>
      <c r="Q264" s="161"/>
      <c r="S264" s="140"/>
      <c r="T264" s="141"/>
    </row>
    <row r="265" spans="2:20" x14ac:dyDescent="0.3">
      <c r="B265" s="200"/>
      <c r="C265" s="201"/>
      <c r="D265" s="201"/>
      <c r="E265" s="201"/>
      <c r="F265" s="201"/>
      <c r="G265" s="201"/>
      <c r="H265" s="201"/>
      <c r="I265" s="201"/>
      <c r="J265" s="201"/>
      <c r="K265" s="201"/>
      <c r="L265" s="201"/>
      <c r="M265" s="127"/>
      <c r="N265" s="127"/>
      <c r="Q265" s="161"/>
      <c r="S265" s="140"/>
      <c r="T265" s="141"/>
    </row>
    <row r="266" spans="2:20" x14ac:dyDescent="0.3">
      <c r="B266" s="200"/>
      <c r="C266" s="201"/>
      <c r="D266" s="201"/>
      <c r="E266" s="201"/>
      <c r="F266" s="201"/>
      <c r="G266" s="201"/>
      <c r="H266" s="201"/>
      <c r="I266" s="201"/>
      <c r="J266" s="201"/>
      <c r="K266" s="201"/>
      <c r="L266" s="201"/>
      <c r="M266" s="127"/>
      <c r="N266" s="127"/>
      <c r="Q266" s="161"/>
      <c r="S266" s="140"/>
      <c r="T266" s="141"/>
    </row>
    <row r="267" spans="2:20" x14ac:dyDescent="0.3">
      <c r="B267" s="200"/>
      <c r="C267" s="201"/>
      <c r="D267" s="201"/>
      <c r="E267" s="201"/>
      <c r="F267" s="201"/>
      <c r="G267" s="201"/>
      <c r="H267" s="201"/>
      <c r="I267" s="201"/>
      <c r="J267" s="201"/>
      <c r="K267" s="201"/>
      <c r="L267" s="201"/>
      <c r="M267" s="127"/>
      <c r="N267" s="127"/>
      <c r="Q267" s="161"/>
      <c r="S267" s="140"/>
      <c r="T267" s="141"/>
    </row>
    <row r="268" spans="2:20" x14ac:dyDescent="0.3">
      <c r="B268" s="200"/>
      <c r="C268" s="201"/>
      <c r="D268" s="201"/>
      <c r="E268" s="201"/>
      <c r="F268" s="201"/>
      <c r="G268" s="201"/>
      <c r="H268" s="201"/>
      <c r="I268" s="201"/>
      <c r="J268" s="201"/>
      <c r="K268" s="201"/>
      <c r="L268" s="201"/>
      <c r="M268" s="127"/>
      <c r="N268" s="127"/>
      <c r="Q268" s="161"/>
      <c r="S268" s="140"/>
      <c r="T268" s="141"/>
    </row>
    <row r="269" spans="2:20" x14ac:dyDescent="0.3">
      <c r="B269" s="200"/>
      <c r="C269" s="201"/>
      <c r="D269" s="201"/>
      <c r="E269" s="201"/>
      <c r="F269" s="201"/>
      <c r="G269" s="201"/>
      <c r="H269" s="201"/>
      <c r="I269" s="201"/>
      <c r="J269" s="201"/>
      <c r="K269" s="201"/>
      <c r="L269" s="201"/>
      <c r="M269" s="127"/>
      <c r="N269" s="127"/>
      <c r="Q269" s="161"/>
      <c r="S269" s="140"/>
      <c r="T269" s="141"/>
    </row>
    <row r="270" spans="2:20" x14ac:dyDescent="0.3">
      <c r="B270" s="10"/>
      <c r="C270" s="198" t="s">
        <v>155</v>
      </c>
      <c r="D270" s="198"/>
      <c r="E270" s="198"/>
      <c r="F270" s="198"/>
      <c r="G270" s="198"/>
      <c r="H270" s="198"/>
      <c r="I270" s="198"/>
      <c r="J270" s="198"/>
      <c r="K270" s="198"/>
      <c r="L270" s="198"/>
      <c r="M270" s="46">
        <f>SUM(M263:M269)</f>
        <v>0</v>
      </c>
      <c r="N270" s="46">
        <f>SUM(N263:N269)</f>
        <v>0</v>
      </c>
      <c r="Q270" s="161"/>
      <c r="R270" s="27" t="str">
        <f>IF(VLOOKUP(B263,$B$64:$M$70,12,FALSE)-M270=0,IF(VLOOKUP(B263,$B$64:$N$70,13,FALSE)-N270=0,"OK","Last year doesn't match"),"Current year doesn't match")</f>
        <v>OK</v>
      </c>
      <c r="S270" s="140"/>
      <c r="T270" s="141"/>
    </row>
    <row r="271" spans="2:20" x14ac:dyDescent="0.3">
      <c r="B271" s="10"/>
      <c r="Q271" s="161"/>
      <c r="S271" s="140"/>
      <c r="T271" s="141"/>
    </row>
    <row r="272" spans="2:20" x14ac:dyDescent="0.3">
      <c r="B272" s="28" t="s">
        <v>152</v>
      </c>
      <c r="C272" s="199" t="s">
        <v>153</v>
      </c>
      <c r="D272" s="199"/>
      <c r="E272" s="199"/>
      <c r="F272" s="199"/>
      <c r="G272" s="199"/>
      <c r="H272" s="199"/>
      <c r="I272" s="199"/>
      <c r="J272" s="199"/>
      <c r="K272" s="199"/>
      <c r="L272" s="199"/>
      <c r="M272" s="30" t="s">
        <v>51</v>
      </c>
      <c r="N272" s="30" t="s">
        <v>52</v>
      </c>
      <c r="Q272" s="161"/>
      <c r="S272" s="140"/>
      <c r="T272" s="141"/>
    </row>
    <row r="273" spans="2:20" x14ac:dyDescent="0.3">
      <c r="B273" s="200" t="s">
        <v>280</v>
      </c>
      <c r="C273" s="201"/>
      <c r="D273" s="201"/>
      <c r="E273" s="201"/>
      <c r="F273" s="201"/>
      <c r="G273" s="201"/>
      <c r="H273" s="201"/>
      <c r="I273" s="201"/>
      <c r="J273" s="201"/>
      <c r="K273" s="201"/>
      <c r="L273" s="201"/>
      <c r="M273" s="127"/>
      <c r="N273" s="127"/>
      <c r="Q273" s="161"/>
      <c r="S273" s="140"/>
      <c r="T273" s="141"/>
    </row>
    <row r="274" spans="2:20" x14ac:dyDescent="0.3">
      <c r="B274" s="200"/>
      <c r="C274" s="201"/>
      <c r="D274" s="201"/>
      <c r="E274" s="201"/>
      <c r="F274" s="201"/>
      <c r="G274" s="201"/>
      <c r="H274" s="201"/>
      <c r="I274" s="201"/>
      <c r="J274" s="201"/>
      <c r="K274" s="201"/>
      <c r="L274" s="201"/>
      <c r="M274" s="127"/>
      <c r="N274" s="127"/>
      <c r="Q274" s="161"/>
      <c r="S274" s="140"/>
      <c r="T274" s="141"/>
    </row>
    <row r="275" spans="2:20" x14ac:dyDescent="0.3">
      <c r="B275" s="200"/>
      <c r="C275" s="201"/>
      <c r="D275" s="201"/>
      <c r="E275" s="201"/>
      <c r="F275" s="201"/>
      <c r="G275" s="201"/>
      <c r="H275" s="201"/>
      <c r="I275" s="201"/>
      <c r="J275" s="201"/>
      <c r="K275" s="201"/>
      <c r="L275" s="201"/>
      <c r="M275" s="127"/>
      <c r="N275" s="127"/>
      <c r="Q275" s="161"/>
      <c r="S275" s="140"/>
      <c r="T275" s="141"/>
    </row>
    <row r="276" spans="2:20" x14ac:dyDescent="0.3">
      <c r="B276" s="200"/>
      <c r="C276" s="201"/>
      <c r="D276" s="201"/>
      <c r="E276" s="201"/>
      <c r="F276" s="201"/>
      <c r="G276" s="201"/>
      <c r="H276" s="201"/>
      <c r="I276" s="201"/>
      <c r="J276" s="201"/>
      <c r="K276" s="201"/>
      <c r="L276" s="201"/>
      <c r="M276" s="127"/>
      <c r="N276" s="127"/>
      <c r="Q276" s="161"/>
      <c r="S276" s="140"/>
      <c r="T276" s="141"/>
    </row>
    <row r="277" spans="2:20" x14ac:dyDescent="0.3">
      <c r="B277" s="200"/>
      <c r="C277" s="201"/>
      <c r="D277" s="201"/>
      <c r="E277" s="201"/>
      <c r="F277" s="201"/>
      <c r="G277" s="201"/>
      <c r="H277" s="201"/>
      <c r="I277" s="201"/>
      <c r="J277" s="201"/>
      <c r="K277" s="201"/>
      <c r="L277" s="201"/>
      <c r="M277" s="127"/>
      <c r="N277" s="127"/>
      <c r="Q277" s="161"/>
      <c r="S277" s="140"/>
      <c r="T277" s="141"/>
    </row>
    <row r="278" spans="2:20" x14ac:dyDescent="0.3">
      <c r="B278" s="200"/>
      <c r="C278" s="201"/>
      <c r="D278" s="201"/>
      <c r="E278" s="201"/>
      <c r="F278" s="201"/>
      <c r="G278" s="201"/>
      <c r="H278" s="201"/>
      <c r="I278" s="201"/>
      <c r="J278" s="201"/>
      <c r="K278" s="201"/>
      <c r="L278" s="201"/>
      <c r="M278" s="127"/>
      <c r="N278" s="127"/>
      <c r="Q278" s="161"/>
      <c r="S278" s="140"/>
      <c r="T278" s="141"/>
    </row>
    <row r="279" spans="2:20" x14ac:dyDescent="0.3">
      <c r="B279" s="200"/>
      <c r="C279" s="201"/>
      <c r="D279" s="201"/>
      <c r="E279" s="201"/>
      <c r="F279" s="201"/>
      <c r="G279" s="201"/>
      <c r="H279" s="201"/>
      <c r="I279" s="201"/>
      <c r="J279" s="201"/>
      <c r="K279" s="201"/>
      <c r="L279" s="201"/>
      <c r="M279" s="127"/>
      <c r="N279" s="127"/>
      <c r="Q279" s="161"/>
      <c r="S279" s="140"/>
      <c r="T279" s="141"/>
    </row>
    <row r="280" spans="2:20" x14ac:dyDescent="0.3">
      <c r="B280" s="10"/>
      <c r="C280" s="198" t="s">
        <v>155</v>
      </c>
      <c r="D280" s="198"/>
      <c r="E280" s="198"/>
      <c r="F280" s="198"/>
      <c r="G280" s="198"/>
      <c r="H280" s="198"/>
      <c r="I280" s="198"/>
      <c r="J280" s="198"/>
      <c r="K280" s="198"/>
      <c r="L280" s="198"/>
      <c r="M280" s="46">
        <f>SUM(M273:M279)</f>
        <v>0</v>
      </c>
      <c r="N280" s="46">
        <f>SUM(N273:N279)</f>
        <v>0</v>
      </c>
      <c r="Q280" s="161"/>
      <c r="R280" s="27" t="str">
        <f>IF(VLOOKUP(B273,$B$64:$M$70,12,FALSE)-M280=0,IF(VLOOKUP(B273,$B$64:$N$70,13,FALSE)-N280=0,"OK","Last year doesn't match"),"Current year doesn't match")</f>
        <v>OK</v>
      </c>
      <c r="S280" s="140"/>
      <c r="T280" s="141"/>
    </row>
    <row r="281" spans="2:20" x14ac:dyDescent="0.3">
      <c r="B281" s="10"/>
      <c r="Q281" s="161"/>
      <c r="S281" s="140"/>
      <c r="T281" s="141"/>
    </row>
    <row r="282" spans="2:20" x14ac:dyDescent="0.3">
      <c r="B282" s="28" t="s">
        <v>152</v>
      </c>
      <c r="C282" s="199" t="s">
        <v>153</v>
      </c>
      <c r="D282" s="199"/>
      <c r="E282" s="199"/>
      <c r="F282" s="199"/>
      <c r="G282" s="199"/>
      <c r="H282" s="199"/>
      <c r="I282" s="199"/>
      <c r="J282" s="199"/>
      <c r="K282" s="199"/>
      <c r="L282" s="199"/>
      <c r="M282" s="30" t="s">
        <v>51</v>
      </c>
      <c r="N282" s="30" t="s">
        <v>52</v>
      </c>
      <c r="Q282" s="161"/>
      <c r="S282" s="140"/>
      <c r="T282" s="141"/>
    </row>
    <row r="283" spans="2:20" x14ac:dyDescent="0.3">
      <c r="B283" s="200" t="s">
        <v>282</v>
      </c>
      <c r="C283" s="201"/>
      <c r="D283" s="201"/>
      <c r="E283" s="201"/>
      <c r="F283" s="201"/>
      <c r="G283" s="201"/>
      <c r="H283" s="201"/>
      <c r="I283" s="201"/>
      <c r="J283" s="201"/>
      <c r="K283" s="201"/>
      <c r="L283" s="201"/>
      <c r="M283" s="127"/>
      <c r="N283" s="127"/>
      <c r="Q283" s="161"/>
      <c r="S283" s="140"/>
      <c r="T283" s="141"/>
    </row>
    <row r="284" spans="2:20" x14ac:dyDescent="0.3">
      <c r="B284" s="200"/>
      <c r="C284" s="201"/>
      <c r="D284" s="201"/>
      <c r="E284" s="201"/>
      <c r="F284" s="201"/>
      <c r="G284" s="201"/>
      <c r="H284" s="201"/>
      <c r="I284" s="201"/>
      <c r="J284" s="201"/>
      <c r="K284" s="201"/>
      <c r="L284" s="201"/>
      <c r="M284" s="127"/>
      <c r="N284" s="127"/>
      <c r="Q284" s="161"/>
      <c r="S284" s="140"/>
      <c r="T284" s="141"/>
    </row>
    <row r="285" spans="2:20" x14ac:dyDescent="0.3">
      <c r="B285" s="200"/>
      <c r="C285" s="201"/>
      <c r="D285" s="201"/>
      <c r="E285" s="201"/>
      <c r="F285" s="201"/>
      <c r="G285" s="201"/>
      <c r="H285" s="201"/>
      <c r="I285" s="201"/>
      <c r="J285" s="201"/>
      <c r="K285" s="201"/>
      <c r="L285" s="201"/>
      <c r="M285" s="127"/>
      <c r="N285" s="127"/>
      <c r="Q285" s="161"/>
      <c r="S285" s="140"/>
      <c r="T285" s="141"/>
    </row>
    <row r="286" spans="2:20" x14ac:dyDescent="0.3">
      <c r="B286" s="200"/>
      <c r="C286" s="201"/>
      <c r="D286" s="201"/>
      <c r="E286" s="201"/>
      <c r="F286" s="201"/>
      <c r="G286" s="201"/>
      <c r="H286" s="201"/>
      <c r="I286" s="201"/>
      <c r="J286" s="201"/>
      <c r="K286" s="201"/>
      <c r="L286" s="201"/>
      <c r="M286" s="127"/>
      <c r="N286" s="127"/>
      <c r="Q286" s="161"/>
      <c r="S286" s="140"/>
      <c r="T286" s="141"/>
    </row>
    <row r="287" spans="2:20" x14ac:dyDescent="0.3">
      <c r="B287" s="200"/>
      <c r="C287" s="201"/>
      <c r="D287" s="201"/>
      <c r="E287" s="201"/>
      <c r="F287" s="201"/>
      <c r="G287" s="201"/>
      <c r="H287" s="201"/>
      <c r="I287" s="201"/>
      <c r="J287" s="201"/>
      <c r="K287" s="201"/>
      <c r="L287" s="201"/>
      <c r="M287" s="127"/>
      <c r="N287" s="127"/>
      <c r="Q287" s="161"/>
      <c r="S287" s="140"/>
      <c r="T287" s="141"/>
    </row>
    <row r="288" spans="2:20" x14ac:dyDescent="0.3">
      <c r="B288" s="200"/>
      <c r="C288" s="201"/>
      <c r="D288" s="201"/>
      <c r="E288" s="201"/>
      <c r="F288" s="201"/>
      <c r="G288" s="201"/>
      <c r="H288" s="201"/>
      <c r="I288" s="201"/>
      <c r="J288" s="201"/>
      <c r="K288" s="201"/>
      <c r="L288" s="201"/>
      <c r="M288" s="127"/>
      <c r="N288" s="127"/>
      <c r="Q288" s="161"/>
      <c r="S288" s="140"/>
      <c r="T288" s="141"/>
    </row>
    <row r="289" spans="2:20" x14ac:dyDescent="0.3">
      <c r="B289" s="200"/>
      <c r="C289" s="201"/>
      <c r="D289" s="201"/>
      <c r="E289" s="201"/>
      <c r="F289" s="201"/>
      <c r="G289" s="201"/>
      <c r="H289" s="201"/>
      <c r="I289" s="201"/>
      <c r="J289" s="201"/>
      <c r="K289" s="201"/>
      <c r="L289" s="201"/>
      <c r="M289" s="127"/>
      <c r="N289" s="127"/>
      <c r="Q289" s="161"/>
      <c r="S289" s="140"/>
      <c r="T289" s="141"/>
    </row>
    <row r="290" spans="2:20" x14ac:dyDescent="0.3">
      <c r="B290" s="10"/>
      <c r="C290" s="198" t="s">
        <v>155</v>
      </c>
      <c r="D290" s="198"/>
      <c r="E290" s="198"/>
      <c r="F290" s="198"/>
      <c r="G290" s="198"/>
      <c r="H290" s="198"/>
      <c r="I290" s="198"/>
      <c r="J290" s="198"/>
      <c r="K290" s="198"/>
      <c r="L290" s="198"/>
      <c r="M290" s="46">
        <f>SUM(M283:M289)</f>
        <v>0</v>
      </c>
      <c r="N290" s="46">
        <f>SUM(N283:N289)</f>
        <v>0</v>
      </c>
      <c r="Q290" s="161"/>
      <c r="R290" s="27" t="str">
        <f>IF(VLOOKUP(B283,$B$64:$M$70,12,FALSE)-M290=0,IF(VLOOKUP(B283,$B$64:$N$70,13,FALSE)-N290=0,"OK","Last year doesn't match"),"Current year doesn't match")</f>
        <v>OK</v>
      </c>
      <c r="S290" s="140"/>
      <c r="T290" s="141"/>
    </row>
    <row r="291" spans="2:20" x14ac:dyDescent="0.3">
      <c r="B291" s="10"/>
      <c r="Q291" s="161"/>
      <c r="S291" s="140"/>
      <c r="T291" s="141"/>
    </row>
    <row r="292" spans="2:20" x14ac:dyDescent="0.3">
      <c r="B292" s="28" t="s">
        <v>152</v>
      </c>
      <c r="C292" s="199" t="s">
        <v>153</v>
      </c>
      <c r="D292" s="199"/>
      <c r="E292" s="199"/>
      <c r="F292" s="199"/>
      <c r="G292" s="199"/>
      <c r="H292" s="199"/>
      <c r="I292" s="199"/>
      <c r="J292" s="199"/>
      <c r="K292" s="199"/>
      <c r="L292" s="199"/>
      <c r="M292" s="30" t="s">
        <v>51</v>
      </c>
      <c r="N292" s="30" t="s">
        <v>52</v>
      </c>
      <c r="Q292" s="161"/>
      <c r="S292" s="140"/>
      <c r="T292" s="141"/>
    </row>
    <row r="293" spans="2:20" x14ac:dyDescent="0.3">
      <c r="B293" s="200" t="s">
        <v>283</v>
      </c>
      <c r="C293" s="201"/>
      <c r="D293" s="201"/>
      <c r="E293" s="201"/>
      <c r="F293" s="201"/>
      <c r="G293" s="201"/>
      <c r="H293" s="201"/>
      <c r="I293" s="201"/>
      <c r="J293" s="201"/>
      <c r="K293" s="201"/>
      <c r="L293" s="201"/>
      <c r="M293" s="127"/>
      <c r="N293" s="127"/>
      <c r="Q293" s="161"/>
      <c r="S293" s="140"/>
      <c r="T293" s="141"/>
    </row>
    <row r="294" spans="2:20" x14ac:dyDescent="0.3">
      <c r="B294" s="200"/>
      <c r="C294" s="201"/>
      <c r="D294" s="201"/>
      <c r="E294" s="201"/>
      <c r="F294" s="201"/>
      <c r="G294" s="201"/>
      <c r="H294" s="201"/>
      <c r="I294" s="201"/>
      <c r="J294" s="201"/>
      <c r="K294" s="201"/>
      <c r="L294" s="201"/>
      <c r="M294" s="127"/>
      <c r="N294" s="127"/>
      <c r="Q294" s="161"/>
      <c r="S294" s="140"/>
      <c r="T294" s="141"/>
    </row>
    <row r="295" spans="2:20" x14ac:dyDescent="0.3">
      <c r="B295" s="200"/>
      <c r="C295" s="201"/>
      <c r="D295" s="201"/>
      <c r="E295" s="201"/>
      <c r="F295" s="201"/>
      <c r="G295" s="201"/>
      <c r="H295" s="201"/>
      <c r="I295" s="201"/>
      <c r="J295" s="201"/>
      <c r="K295" s="201"/>
      <c r="L295" s="201"/>
      <c r="M295" s="127"/>
      <c r="N295" s="127"/>
      <c r="Q295" s="161"/>
      <c r="S295" s="140"/>
      <c r="T295" s="141"/>
    </row>
    <row r="296" spans="2:20" x14ac:dyDescent="0.3">
      <c r="B296" s="200"/>
      <c r="C296" s="201"/>
      <c r="D296" s="201"/>
      <c r="E296" s="201"/>
      <c r="F296" s="201"/>
      <c r="G296" s="201"/>
      <c r="H296" s="201"/>
      <c r="I296" s="201"/>
      <c r="J296" s="201"/>
      <c r="K296" s="201"/>
      <c r="L296" s="201"/>
      <c r="M296" s="127"/>
      <c r="N296" s="127"/>
      <c r="Q296" s="161"/>
      <c r="S296" s="140"/>
      <c r="T296" s="141"/>
    </row>
    <row r="297" spans="2:20" x14ac:dyDescent="0.3">
      <c r="B297" s="200"/>
      <c r="C297" s="201"/>
      <c r="D297" s="201"/>
      <c r="E297" s="201"/>
      <c r="F297" s="201"/>
      <c r="G297" s="201"/>
      <c r="H297" s="201"/>
      <c r="I297" s="201"/>
      <c r="J297" s="201"/>
      <c r="K297" s="201"/>
      <c r="L297" s="201"/>
      <c r="M297" s="127"/>
      <c r="N297" s="127"/>
      <c r="Q297" s="161"/>
      <c r="S297" s="140"/>
      <c r="T297" s="141"/>
    </row>
    <row r="298" spans="2:20" x14ac:dyDescent="0.3">
      <c r="B298" s="200"/>
      <c r="C298" s="201"/>
      <c r="D298" s="201"/>
      <c r="E298" s="201"/>
      <c r="F298" s="201"/>
      <c r="G298" s="201"/>
      <c r="H298" s="201"/>
      <c r="I298" s="201"/>
      <c r="J298" s="201"/>
      <c r="K298" s="201"/>
      <c r="L298" s="201"/>
      <c r="M298" s="127"/>
      <c r="N298" s="127"/>
      <c r="Q298" s="161"/>
      <c r="S298" s="140"/>
      <c r="T298" s="141"/>
    </row>
    <row r="299" spans="2:20" x14ac:dyDescent="0.3">
      <c r="B299" s="200"/>
      <c r="C299" s="201"/>
      <c r="D299" s="201"/>
      <c r="E299" s="201"/>
      <c r="F299" s="201"/>
      <c r="G299" s="201"/>
      <c r="H299" s="201"/>
      <c r="I299" s="201"/>
      <c r="J299" s="201"/>
      <c r="K299" s="201"/>
      <c r="L299" s="201"/>
      <c r="M299" s="127"/>
      <c r="N299" s="127"/>
      <c r="Q299" s="161"/>
      <c r="S299" s="140"/>
      <c r="T299" s="141"/>
    </row>
    <row r="300" spans="2:20" x14ac:dyDescent="0.3">
      <c r="B300" s="10"/>
      <c r="C300" s="198" t="s">
        <v>155</v>
      </c>
      <c r="D300" s="198"/>
      <c r="E300" s="198"/>
      <c r="F300" s="198"/>
      <c r="G300" s="198"/>
      <c r="H300" s="198"/>
      <c r="I300" s="198"/>
      <c r="J300" s="198"/>
      <c r="K300" s="198"/>
      <c r="L300" s="198"/>
      <c r="M300" s="46">
        <f>SUM(M293:M299)</f>
        <v>0</v>
      </c>
      <c r="N300" s="46">
        <f>SUM(N293:N299)</f>
        <v>0</v>
      </c>
      <c r="Q300" s="161"/>
      <c r="R300" s="27" t="str">
        <f>IF(VLOOKUP(B293,$B$64:$M$70,12,FALSE)-M300=0,IF(VLOOKUP(B293,$B$64:$N$70,13,FALSE)-N300=0,"OK","Last year doesn't match"),"Current year doesn't match")</f>
        <v>OK</v>
      </c>
      <c r="S300" s="140"/>
      <c r="T300" s="141"/>
    </row>
    <row r="301" spans="2:20" x14ac:dyDescent="0.3">
      <c r="B301" s="10"/>
      <c r="Q301" s="161"/>
      <c r="S301" s="140"/>
      <c r="T301" s="141"/>
    </row>
    <row r="302" spans="2:20" x14ac:dyDescent="0.3">
      <c r="B302" s="28" t="s">
        <v>152</v>
      </c>
      <c r="C302" s="199" t="s">
        <v>153</v>
      </c>
      <c r="D302" s="199"/>
      <c r="E302" s="199"/>
      <c r="F302" s="199"/>
      <c r="G302" s="199"/>
      <c r="H302" s="199"/>
      <c r="I302" s="199"/>
      <c r="J302" s="199"/>
      <c r="K302" s="199"/>
      <c r="L302" s="199"/>
      <c r="M302" s="30" t="s">
        <v>51</v>
      </c>
      <c r="N302" s="30" t="s">
        <v>52</v>
      </c>
      <c r="Q302" s="161"/>
      <c r="S302" s="140"/>
      <c r="T302" s="141"/>
    </row>
    <row r="303" spans="2:20" x14ac:dyDescent="0.3">
      <c r="B303" s="200" t="s">
        <v>70</v>
      </c>
      <c r="C303" s="201"/>
      <c r="D303" s="201"/>
      <c r="E303" s="201"/>
      <c r="F303" s="201"/>
      <c r="G303" s="201"/>
      <c r="H303" s="201"/>
      <c r="I303" s="201"/>
      <c r="J303" s="201"/>
      <c r="K303" s="201"/>
      <c r="L303" s="201"/>
      <c r="M303" s="127"/>
      <c r="N303" s="127"/>
      <c r="Q303" s="161"/>
      <c r="S303" s="140"/>
      <c r="T303" s="141"/>
    </row>
    <row r="304" spans="2:20" x14ac:dyDescent="0.3">
      <c r="B304" s="200"/>
      <c r="C304" s="201"/>
      <c r="D304" s="201"/>
      <c r="E304" s="201"/>
      <c r="F304" s="201"/>
      <c r="G304" s="201"/>
      <c r="H304" s="201"/>
      <c r="I304" s="201"/>
      <c r="J304" s="201"/>
      <c r="K304" s="201"/>
      <c r="L304" s="201"/>
      <c r="M304" s="127"/>
      <c r="N304" s="127"/>
      <c r="Q304" s="161"/>
      <c r="S304" s="140"/>
      <c r="T304" s="141"/>
    </row>
    <row r="305" spans="2:20" x14ac:dyDescent="0.3">
      <c r="B305" s="200"/>
      <c r="C305" s="201"/>
      <c r="D305" s="201"/>
      <c r="E305" s="201"/>
      <c r="F305" s="201"/>
      <c r="G305" s="201"/>
      <c r="H305" s="201"/>
      <c r="I305" s="201"/>
      <c r="J305" s="201"/>
      <c r="K305" s="201"/>
      <c r="L305" s="201"/>
      <c r="M305" s="127"/>
      <c r="N305" s="127"/>
      <c r="Q305" s="161"/>
      <c r="S305" s="140"/>
      <c r="T305" s="141"/>
    </row>
    <row r="306" spans="2:20" x14ac:dyDescent="0.3">
      <c r="B306" s="200"/>
      <c r="C306" s="201"/>
      <c r="D306" s="201"/>
      <c r="E306" s="201"/>
      <c r="F306" s="201"/>
      <c r="G306" s="201"/>
      <c r="H306" s="201"/>
      <c r="I306" s="201"/>
      <c r="J306" s="201"/>
      <c r="K306" s="201"/>
      <c r="L306" s="201"/>
      <c r="M306" s="127"/>
      <c r="N306" s="127"/>
      <c r="Q306" s="161"/>
      <c r="S306" s="140"/>
      <c r="T306" s="141"/>
    </row>
    <row r="307" spans="2:20" x14ac:dyDescent="0.3">
      <c r="B307" s="200"/>
      <c r="C307" s="201"/>
      <c r="D307" s="201"/>
      <c r="E307" s="201"/>
      <c r="F307" s="201"/>
      <c r="G307" s="201"/>
      <c r="H307" s="201"/>
      <c r="I307" s="201"/>
      <c r="J307" s="201"/>
      <c r="K307" s="201"/>
      <c r="L307" s="201"/>
      <c r="M307" s="127"/>
      <c r="N307" s="127"/>
      <c r="Q307" s="161"/>
      <c r="S307" s="140"/>
      <c r="T307" s="141"/>
    </row>
    <row r="308" spans="2:20" x14ac:dyDescent="0.3">
      <c r="B308" s="200"/>
      <c r="C308" s="201"/>
      <c r="D308" s="201"/>
      <c r="E308" s="201"/>
      <c r="F308" s="201"/>
      <c r="G308" s="201"/>
      <c r="H308" s="201"/>
      <c r="I308" s="201"/>
      <c r="J308" s="201"/>
      <c r="K308" s="201"/>
      <c r="L308" s="201"/>
      <c r="M308" s="127"/>
      <c r="N308" s="127"/>
      <c r="Q308" s="161"/>
      <c r="S308" s="140"/>
      <c r="T308" s="141"/>
    </row>
    <row r="309" spans="2:20" x14ac:dyDescent="0.3">
      <c r="B309" s="200"/>
      <c r="C309" s="201"/>
      <c r="D309" s="201"/>
      <c r="E309" s="201"/>
      <c r="F309" s="201"/>
      <c r="G309" s="201"/>
      <c r="H309" s="201"/>
      <c r="I309" s="201"/>
      <c r="J309" s="201"/>
      <c r="K309" s="201"/>
      <c r="L309" s="201"/>
      <c r="M309" s="127"/>
      <c r="N309" s="127"/>
      <c r="Q309" s="161"/>
      <c r="S309" s="140"/>
      <c r="T309" s="141"/>
    </row>
    <row r="310" spans="2:20" x14ac:dyDescent="0.3">
      <c r="B310" s="10"/>
      <c r="C310" s="198" t="s">
        <v>155</v>
      </c>
      <c r="D310" s="198"/>
      <c r="E310" s="198"/>
      <c r="F310" s="198"/>
      <c r="G310" s="198"/>
      <c r="H310" s="198"/>
      <c r="I310" s="198"/>
      <c r="J310" s="198"/>
      <c r="K310" s="198"/>
      <c r="L310" s="198"/>
      <c r="M310" s="46">
        <f>SUM(M303:M309)</f>
        <v>0</v>
      </c>
      <c r="N310" s="46">
        <f>SUM(N303:N309)</f>
        <v>0</v>
      </c>
      <c r="Q310" s="162"/>
      <c r="R310" s="27" t="str">
        <f>IF(VLOOKUP(B303,$B$64:$M$70,12,FALSE)-M310=0,IF(VLOOKUP(B303,$B$64:$N$70,13,FALSE)-N310=0,"OK","Last year doesn't match"),"Current year doesn't match")</f>
        <v>OK</v>
      </c>
      <c r="S310" s="142"/>
      <c r="T310" s="143"/>
    </row>
    <row r="311" spans="2:20" x14ac:dyDescent="0.3">
      <c r="B311" s="10"/>
    </row>
    <row r="312" spans="2:20" x14ac:dyDescent="0.3">
      <c r="B312" s="10"/>
    </row>
    <row r="313" spans="2:20" x14ac:dyDescent="0.3">
      <c r="B313" s="259" t="s">
        <v>158</v>
      </c>
      <c r="C313" s="259"/>
      <c r="D313" s="259"/>
      <c r="E313" s="259"/>
      <c r="F313" s="259"/>
      <c r="G313" s="259"/>
      <c r="H313" s="259"/>
      <c r="I313" s="259"/>
      <c r="J313" s="259"/>
      <c r="K313" s="259"/>
      <c r="L313" s="259"/>
      <c r="M313" s="259"/>
      <c r="N313" s="259"/>
    </row>
    <row r="314" spans="2:20" x14ac:dyDescent="0.3">
      <c r="B314" s="10"/>
    </row>
    <row r="315" spans="2:20" x14ac:dyDescent="0.3">
      <c r="B315" s="28" t="s">
        <v>152</v>
      </c>
      <c r="C315" s="199" t="s">
        <v>153</v>
      </c>
      <c r="D315" s="199"/>
      <c r="E315" s="199"/>
      <c r="F315" s="199"/>
      <c r="G315" s="199"/>
      <c r="H315" s="199"/>
      <c r="I315" s="199"/>
      <c r="J315" s="199"/>
      <c r="K315" s="199"/>
      <c r="L315" s="199"/>
      <c r="M315" s="30" t="s">
        <v>51</v>
      </c>
      <c r="N315" s="30" t="s">
        <v>52</v>
      </c>
      <c r="Q315" s="160" t="s">
        <v>30</v>
      </c>
      <c r="S315" s="138" t="s">
        <v>159</v>
      </c>
      <c r="T315" s="139"/>
    </row>
    <row r="316" spans="2:20" x14ac:dyDescent="0.3">
      <c r="B316" s="200" t="s">
        <v>286</v>
      </c>
      <c r="C316" s="201"/>
      <c r="D316" s="201"/>
      <c r="E316" s="201"/>
      <c r="F316" s="201"/>
      <c r="G316" s="201"/>
      <c r="H316" s="201"/>
      <c r="I316" s="201"/>
      <c r="J316" s="201"/>
      <c r="K316" s="201"/>
      <c r="L316" s="201"/>
      <c r="M316" s="127"/>
      <c r="N316" s="127"/>
      <c r="Q316" s="161"/>
      <c r="S316" s="140"/>
      <c r="T316" s="141"/>
    </row>
    <row r="317" spans="2:20" x14ac:dyDescent="0.3">
      <c r="B317" s="200"/>
      <c r="C317" s="201"/>
      <c r="D317" s="201"/>
      <c r="E317" s="201"/>
      <c r="F317" s="201"/>
      <c r="G317" s="201"/>
      <c r="H317" s="201"/>
      <c r="I317" s="201"/>
      <c r="J317" s="201"/>
      <c r="K317" s="201"/>
      <c r="L317" s="201"/>
      <c r="M317" s="127"/>
      <c r="N317" s="127"/>
      <c r="Q317" s="161"/>
      <c r="S317" s="140"/>
      <c r="T317" s="141"/>
    </row>
    <row r="318" spans="2:20" x14ac:dyDescent="0.3">
      <c r="B318" s="200"/>
      <c r="C318" s="201"/>
      <c r="D318" s="201"/>
      <c r="E318" s="201"/>
      <c r="F318" s="201"/>
      <c r="G318" s="201"/>
      <c r="H318" s="201"/>
      <c r="I318" s="201"/>
      <c r="J318" s="201"/>
      <c r="K318" s="201"/>
      <c r="L318" s="201"/>
      <c r="M318" s="127"/>
      <c r="N318" s="127"/>
      <c r="Q318" s="161"/>
      <c r="S318" s="140"/>
      <c r="T318" s="141"/>
    </row>
    <row r="319" spans="2:20" x14ac:dyDescent="0.3">
      <c r="B319" s="200"/>
      <c r="C319" s="201"/>
      <c r="D319" s="201"/>
      <c r="E319" s="201"/>
      <c r="F319" s="201"/>
      <c r="G319" s="201"/>
      <c r="H319" s="201"/>
      <c r="I319" s="201"/>
      <c r="J319" s="201"/>
      <c r="K319" s="201"/>
      <c r="L319" s="201"/>
      <c r="M319" s="127"/>
      <c r="N319" s="127"/>
      <c r="Q319" s="161"/>
      <c r="S319" s="140"/>
      <c r="T319" s="141"/>
    </row>
    <row r="320" spans="2:20" x14ac:dyDescent="0.3">
      <c r="B320" s="200"/>
      <c r="C320" s="201"/>
      <c r="D320" s="201"/>
      <c r="E320" s="201"/>
      <c r="F320" s="201"/>
      <c r="G320" s="201"/>
      <c r="H320" s="201"/>
      <c r="I320" s="201"/>
      <c r="J320" s="201"/>
      <c r="K320" s="201"/>
      <c r="L320" s="201"/>
      <c r="M320" s="127"/>
      <c r="N320" s="127"/>
      <c r="Q320" s="161"/>
      <c r="S320" s="140"/>
      <c r="T320" s="141"/>
    </row>
    <row r="321" spans="2:20" x14ac:dyDescent="0.3">
      <c r="B321" s="200"/>
      <c r="C321" s="201"/>
      <c r="D321" s="201"/>
      <c r="E321" s="201"/>
      <c r="F321" s="201"/>
      <c r="G321" s="201"/>
      <c r="H321" s="201"/>
      <c r="I321" s="201"/>
      <c r="J321" s="201"/>
      <c r="K321" s="201"/>
      <c r="L321" s="201"/>
      <c r="M321" s="127"/>
      <c r="N321" s="127"/>
      <c r="Q321" s="161"/>
      <c r="S321" s="140"/>
      <c r="T321" s="141"/>
    </row>
    <row r="322" spans="2:20" x14ac:dyDescent="0.3">
      <c r="B322" s="200"/>
      <c r="C322" s="201"/>
      <c r="D322" s="201"/>
      <c r="E322" s="201"/>
      <c r="F322" s="201"/>
      <c r="G322" s="201"/>
      <c r="H322" s="201"/>
      <c r="I322" s="201"/>
      <c r="J322" s="201"/>
      <c r="K322" s="201"/>
      <c r="L322" s="201"/>
      <c r="M322" s="127"/>
      <c r="N322" s="127"/>
      <c r="Q322" s="161"/>
      <c r="S322" s="140"/>
      <c r="T322" s="141"/>
    </row>
    <row r="323" spans="2:20" x14ac:dyDescent="0.3">
      <c r="B323" s="10"/>
      <c r="C323" s="198" t="s">
        <v>155</v>
      </c>
      <c r="D323" s="198"/>
      <c r="E323" s="198"/>
      <c r="F323" s="198"/>
      <c r="G323" s="198"/>
      <c r="H323" s="198"/>
      <c r="I323" s="198"/>
      <c r="J323" s="198"/>
      <c r="K323" s="198"/>
      <c r="L323" s="198"/>
      <c r="M323" s="46">
        <f>SUM(M316:M322)</f>
        <v>0</v>
      </c>
      <c r="N323" s="46">
        <f>SUM(N316:N322)</f>
        <v>0</v>
      </c>
      <c r="Q323" s="161"/>
      <c r="R323" s="27" t="str">
        <f>IF(VLOOKUP(B316,$B$88:$M$97,12,FALSE)-M323=0,IF(VLOOKUP(B316,$B$88:$N$97,13,FALSE)-N323=0,"OK","Last year doesn't match"),"Current year doesn't match")</f>
        <v>OK</v>
      </c>
      <c r="S323" s="140"/>
      <c r="T323" s="141"/>
    </row>
    <row r="324" spans="2:20" x14ac:dyDescent="0.3">
      <c r="B324" s="10"/>
      <c r="Q324" s="161"/>
      <c r="S324" s="140"/>
      <c r="T324" s="141"/>
    </row>
    <row r="325" spans="2:20" x14ac:dyDescent="0.3">
      <c r="B325" s="28" t="s">
        <v>152</v>
      </c>
      <c r="C325" s="199" t="s">
        <v>153</v>
      </c>
      <c r="D325" s="199"/>
      <c r="E325" s="199"/>
      <c r="F325" s="199"/>
      <c r="G325" s="199"/>
      <c r="H325" s="199"/>
      <c r="I325" s="199"/>
      <c r="J325" s="199"/>
      <c r="K325" s="199"/>
      <c r="L325" s="199"/>
      <c r="M325" s="30" t="s">
        <v>51</v>
      </c>
      <c r="N325" s="30" t="s">
        <v>52</v>
      </c>
      <c r="Q325" s="161"/>
      <c r="S325" s="140"/>
      <c r="T325" s="141"/>
    </row>
    <row r="326" spans="2:20" x14ac:dyDescent="0.3">
      <c r="B326" s="200" t="s">
        <v>83</v>
      </c>
      <c r="C326" s="201"/>
      <c r="D326" s="201"/>
      <c r="E326" s="201"/>
      <c r="F326" s="201"/>
      <c r="G326" s="201"/>
      <c r="H326" s="201"/>
      <c r="I326" s="201"/>
      <c r="J326" s="201"/>
      <c r="K326" s="201"/>
      <c r="L326" s="201"/>
      <c r="M326" s="127"/>
      <c r="N326" s="127"/>
      <c r="Q326" s="161"/>
      <c r="S326" s="140"/>
      <c r="T326" s="141"/>
    </row>
    <row r="327" spans="2:20" x14ac:dyDescent="0.3">
      <c r="B327" s="200"/>
      <c r="C327" s="201"/>
      <c r="D327" s="201"/>
      <c r="E327" s="201"/>
      <c r="F327" s="201"/>
      <c r="G327" s="201"/>
      <c r="H327" s="201"/>
      <c r="I327" s="201"/>
      <c r="J327" s="201"/>
      <c r="K327" s="201"/>
      <c r="L327" s="201"/>
      <c r="M327" s="127"/>
      <c r="N327" s="127"/>
      <c r="Q327" s="161"/>
      <c r="S327" s="140"/>
      <c r="T327" s="141"/>
    </row>
    <row r="328" spans="2:20" x14ac:dyDescent="0.3">
      <c r="B328" s="200"/>
      <c r="C328" s="201"/>
      <c r="D328" s="201"/>
      <c r="E328" s="201"/>
      <c r="F328" s="201"/>
      <c r="G328" s="201"/>
      <c r="H328" s="201"/>
      <c r="I328" s="201"/>
      <c r="J328" s="201"/>
      <c r="K328" s="201"/>
      <c r="L328" s="201"/>
      <c r="M328" s="127"/>
      <c r="N328" s="127"/>
      <c r="Q328" s="161"/>
      <c r="S328" s="140"/>
      <c r="T328" s="141"/>
    </row>
    <row r="329" spans="2:20" x14ac:dyDescent="0.3">
      <c r="B329" s="200"/>
      <c r="C329" s="201"/>
      <c r="D329" s="201"/>
      <c r="E329" s="201"/>
      <c r="F329" s="201"/>
      <c r="G329" s="201"/>
      <c r="H329" s="201"/>
      <c r="I329" s="201"/>
      <c r="J329" s="201"/>
      <c r="K329" s="201"/>
      <c r="L329" s="201"/>
      <c r="M329" s="127"/>
      <c r="N329" s="127"/>
      <c r="Q329" s="161"/>
      <c r="S329" s="140"/>
      <c r="T329" s="141"/>
    </row>
    <row r="330" spans="2:20" x14ac:dyDescent="0.3">
      <c r="B330" s="200"/>
      <c r="C330" s="201"/>
      <c r="D330" s="201"/>
      <c r="E330" s="201"/>
      <c r="F330" s="201"/>
      <c r="G330" s="201"/>
      <c r="H330" s="201"/>
      <c r="I330" s="201"/>
      <c r="J330" s="201"/>
      <c r="K330" s="201"/>
      <c r="L330" s="201"/>
      <c r="M330" s="127"/>
      <c r="N330" s="127"/>
      <c r="Q330" s="161"/>
      <c r="S330" s="140"/>
      <c r="T330" s="141"/>
    </row>
    <row r="331" spans="2:20" x14ac:dyDescent="0.3">
      <c r="B331" s="200"/>
      <c r="C331" s="201"/>
      <c r="D331" s="201"/>
      <c r="E331" s="201"/>
      <c r="F331" s="201"/>
      <c r="G331" s="201"/>
      <c r="H331" s="201"/>
      <c r="I331" s="201"/>
      <c r="J331" s="201"/>
      <c r="K331" s="201"/>
      <c r="L331" s="201"/>
      <c r="M331" s="127"/>
      <c r="N331" s="127"/>
      <c r="Q331" s="161"/>
      <c r="S331" s="140"/>
      <c r="T331" s="141"/>
    </row>
    <row r="332" spans="2:20" x14ac:dyDescent="0.3">
      <c r="B332" s="200"/>
      <c r="C332" s="201"/>
      <c r="D332" s="201"/>
      <c r="E332" s="201"/>
      <c r="F332" s="201"/>
      <c r="G332" s="201"/>
      <c r="H332" s="201"/>
      <c r="I332" s="201"/>
      <c r="J332" s="201"/>
      <c r="K332" s="201"/>
      <c r="L332" s="201"/>
      <c r="M332" s="127"/>
      <c r="N332" s="127"/>
      <c r="Q332" s="161"/>
      <c r="S332" s="140"/>
      <c r="T332" s="141"/>
    </row>
    <row r="333" spans="2:20" x14ac:dyDescent="0.3">
      <c r="B333" s="10"/>
      <c r="C333" s="198" t="s">
        <v>155</v>
      </c>
      <c r="D333" s="198"/>
      <c r="E333" s="198"/>
      <c r="F333" s="198"/>
      <c r="G333" s="198"/>
      <c r="H333" s="198"/>
      <c r="I333" s="198"/>
      <c r="J333" s="198"/>
      <c r="K333" s="198"/>
      <c r="L333" s="198"/>
      <c r="M333" s="46">
        <f>SUM(M326:M332)</f>
        <v>0</v>
      </c>
      <c r="N333" s="46">
        <f>SUM(N326:N332)</f>
        <v>0</v>
      </c>
      <c r="Q333" s="161"/>
      <c r="R333" s="27" t="str">
        <f>IF(VLOOKUP(B326,$B$88:$M$97,12,FALSE)-M333=0,IF(VLOOKUP(B326,$B$88:$N$97,13,FALSE)-N333=0,"OK","Last year doesn't match"),"Current year doesn't match")</f>
        <v>OK</v>
      </c>
      <c r="S333" s="140"/>
      <c r="T333" s="141"/>
    </row>
    <row r="334" spans="2:20" x14ac:dyDescent="0.3">
      <c r="B334" s="10"/>
      <c r="Q334" s="161"/>
      <c r="S334" s="140"/>
      <c r="T334" s="141"/>
    </row>
    <row r="335" spans="2:20" x14ac:dyDescent="0.3">
      <c r="B335" s="28" t="s">
        <v>152</v>
      </c>
      <c r="C335" s="199" t="s">
        <v>153</v>
      </c>
      <c r="D335" s="199"/>
      <c r="E335" s="199"/>
      <c r="F335" s="199"/>
      <c r="G335" s="199"/>
      <c r="H335" s="199"/>
      <c r="I335" s="199"/>
      <c r="J335" s="199"/>
      <c r="K335" s="199"/>
      <c r="L335" s="199"/>
      <c r="M335" s="30" t="s">
        <v>51</v>
      </c>
      <c r="N335" s="30" t="s">
        <v>52</v>
      </c>
      <c r="Q335" s="161"/>
      <c r="S335" s="140"/>
      <c r="T335" s="141"/>
    </row>
    <row r="336" spans="2:20" x14ac:dyDescent="0.3">
      <c r="B336" s="200" t="s">
        <v>84</v>
      </c>
      <c r="C336" s="201"/>
      <c r="D336" s="201"/>
      <c r="E336" s="201"/>
      <c r="F336" s="201"/>
      <c r="G336" s="201"/>
      <c r="H336" s="201"/>
      <c r="I336" s="201"/>
      <c r="J336" s="201"/>
      <c r="K336" s="201"/>
      <c r="L336" s="201"/>
      <c r="M336" s="127"/>
      <c r="N336" s="127"/>
      <c r="Q336" s="161"/>
      <c r="S336" s="140"/>
      <c r="T336" s="141"/>
    </row>
    <row r="337" spans="2:20" x14ac:dyDescent="0.3">
      <c r="B337" s="200"/>
      <c r="C337" s="201"/>
      <c r="D337" s="201"/>
      <c r="E337" s="201"/>
      <c r="F337" s="201"/>
      <c r="G337" s="201"/>
      <c r="H337" s="201"/>
      <c r="I337" s="201"/>
      <c r="J337" s="201"/>
      <c r="K337" s="201"/>
      <c r="L337" s="201"/>
      <c r="M337" s="127"/>
      <c r="N337" s="127"/>
      <c r="Q337" s="161"/>
      <c r="S337" s="140"/>
      <c r="T337" s="141"/>
    </row>
    <row r="338" spans="2:20" x14ac:dyDescent="0.3">
      <c r="B338" s="200"/>
      <c r="C338" s="201"/>
      <c r="D338" s="201"/>
      <c r="E338" s="201"/>
      <c r="F338" s="201"/>
      <c r="G338" s="201"/>
      <c r="H338" s="201"/>
      <c r="I338" s="201"/>
      <c r="J338" s="201"/>
      <c r="K338" s="201"/>
      <c r="L338" s="201"/>
      <c r="M338" s="127"/>
      <c r="N338" s="127"/>
      <c r="Q338" s="161"/>
      <c r="S338" s="140"/>
      <c r="T338" s="141"/>
    </row>
    <row r="339" spans="2:20" x14ac:dyDescent="0.3">
      <c r="B339" s="200"/>
      <c r="C339" s="201"/>
      <c r="D339" s="201"/>
      <c r="E339" s="201"/>
      <c r="F339" s="201"/>
      <c r="G339" s="201"/>
      <c r="H339" s="201"/>
      <c r="I339" s="201"/>
      <c r="J339" s="201"/>
      <c r="K339" s="201"/>
      <c r="L339" s="201"/>
      <c r="M339" s="127"/>
      <c r="N339" s="127"/>
      <c r="Q339" s="161"/>
      <c r="S339" s="140"/>
      <c r="T339" s="141"/>
    </row>
    <row r="340" spans="2:20" x14ac:dyDescent="0.3">
      <c r="B340" s="200"/>
      <c r="C340" s="201"/>
      <c r="D340" s="201"/>
      <c r="E340" s="201"/>
      <c r="F340" s="201"/>
      <c r="G340" s="201"/>
      <c r="H340" s="201"/>
      <c r="I340" s="201"/>
      <c r="J340" s="201"/>
      <c r="K340" s="201"/>
      <c r="L340" s="201"/>
      <c r="M340" s="127"/>
      <c r="N340" s="127"/>
      <c r="Q340" s="161"/>
      <c r="S340" s="140"/>
      <c r="T340" s="141"/>
    </row>
    <row r="341" spans="2:20" x14ac:dyDescent="0.3">
      <c r="B341" s="200"/>
      <c r="C341" s="201"/>
      <c r="D341" s="201"/>
      <c r="E341" s="201"/>
      <c r="F341" s="201"/>
      <c r="G341" s="201"/>
      <c r="H341" s="201"/>
      <c r="I341" s="201"/>
      <c r="J341" s="201"/>
      <c r="K341" s="201"/>
      <c r="L341" s="201"/>
      <c r="M341" s="127"/>
      <c r="N341" s="127"/>
      <c r="Q341" s="161"/>
      <c r="S341" s="140"/>
      <c r="T341" s="141"/>
    </row>
    <row r="342" spans="2:20" x14ac:dyDescent="0.3">
      <c r="B342" s="200"/>
      <c r="C342" s="201"/>
      <c r="D342" s="201"/>
      <c r="E342" s="201"/>
      <c r="F342" s="201"/>
      <c r="G342" s="201"/>
      <c r="H342" s="201"/>
      <c r="I342" s="201"/>
      <c r="J342" s="201"/>
      <c r="K342" s="201"/>
      <c r="L342" s="201"/>
      <c r="M342" s="127"/>
      <c r="N342" s="127"/>
      <c r="Q342" s="161"/>
      <c r="S342" s="140"/>
      <c r="T342" s="141"/>
    </row>
    <row r="343" spans="2:20" x14ac:dyDescent="0.3">
      <c r="B343" s="10"/>
      <c r="C343" s="198" t="s">
        <v>155</v>
      </c>
      <c r="D343" s="198"/>
      <c r="E343" s="198"/>
      <c r="F343" s="198"/>
      <c r="G343" s="198"/>
      <c r="H343" s="198"/>
      <c r="I343" s="198"/>
      <c r="J343" s="198"/>
      <c r="K343" s="198"/>
      <c r="L343" s="198"/>
      <c r="M343" s="46">
        <f>SUM(M336:M342)</f>
        <v>0</v>
      </c>
      <c r="N343" s="46">
        <f>SUM(N336:N342)</f>
        <v>0</v>
      </c>
      <c r="Q343" s="161"/>
      <c r="R343" s="27" t="str">
        <f>IF(VLOOKUP(B336,$B$88:$M$97,12,FALSE)-M343=0,IF(VLOOKUP(B336,$B$88:$N$97,13,FALSE)-N343=0,"OK","Last year doesn't match"),"Current year doesn't match")</f>
        <v>OK</v>
      </c>
      <c r="S343" s="140"/>
      <c r="T343" s="141"/>
    </row>
    <row r="344" spans="2:20" x14ac:dyDescent="0.3">
      <c r="B344" s="10"/>
      <c r="Q344" s="161"/>
      <c r="S344" s="140"/>
      <c r="T344" s="141"/>
    </row>
    <row r="345" spans="2:20" x14ac:dyDescent="0.3">
      <c r="B345" s="28" t="s">
        <v>152</v>
      </c>
      <c r="C345" s="199" t="s">
        <v>153</v>
      </c>
      <c r="D345" s="199"/>
      <c r="E345" s="199"/>
      <c r="F345" s="199"/>
      <c r="G345" s="199"/>
      <c r="H345" s="199"/>
      <c r="I345" s="199"/>
      <c r="J345" s="199"/>
      <c r="K345" s="199"/>
      <c r="L345" s="199"/>
      <c r="M345" s="30" t="s">
        <v>51</v>
      </c>
      <c r="N345" s="30" t="s">
        <v>52</v>
      </c>
      <c r="Q345" s="161"/>
      <c r="S345" s="140"/>
      <c r="T345" s="141"/>
    </row>
    <row r="346" spans="2:20" x14ac:dyDescent="0.3">
      <c r="B346" s="200" t="s">
        <v>85</v>
      </c>
      <c r="C346" s="201"/>
      <c r="D346" s="201"/>
      <c r="E346" s="201"/>
      <c r="F346" s="201"/>
      <c r="G346" s="201"/>
      <c r="H346" s="201"/>
      <c r="I346" s="201"/>
      <c r="J346" s="201"/>
      <c r="K346" s="201"/>
      <c r="L346" s="201"/>
      <c r="M346" s="127"/>
      <c r="N346" s="127"/>
      <c r="Q346" s="161"/>
      <c r="S346" s="140"/>
      <c r="T346" s="141"/>
    </row>
    <row r="347" spans="2:20" x14ac:dyDescent="0.3">
      <c r="B347" s="200"/>
      <c r="C347" s="201"/>
      <c r="D347" s="201"/>
      <c r="E347" s="201"/>
      <c r="F347" s="201"/>
      <c r="G347" s="201"/>
      <c r="H347" s="201"/>
      <c r="I347" s="201"/>
      <c r="J347" s="201"/>
      <c r="K347" s="201"/>
      <c r="L347" s="201"/>
      <c r="M347" s="127"/>
      <c r="N347" s="127"/>
      <c r="Q347" s="161"/>
      <c r="S347" s="140"/>
      <c r="T347" s="141"/>
    </row>
    <row r="348" spans="2:20" x14ac:dyDescent="0.3">
      <c r="B348" s="200"/>
      <c r="C348" s="201"/>
      <c r="D348" s="201"/>
      <c r="E348" s="201"/>
      <c r="F348" s="201"/>
      <c r="G348" s="201"/>
      <c r="H348" s="201"/>
      <c r="I348" s="201"/>
      <c r="J348" s="201"/>
      <c r="K348" s="201"/>
      <c r="L348" s="201"/>
      <c r="M348" s="127"/>
      <c r="N348" s="127"/>
      <c r="Q348" s="161"/>
      <c r="S348" s="140"/>
      <c r="T348" s="141"/>
    </row>
    <row r="349" spans="2:20" x14ac:dyDescent="0.3">
      <c r="B349" s="200"/>
      <c r="C349" s="201"/>
      <c r="D349" s="201"/>
      <c r="E349" s="201"/>
      <c r="F349" s="201"/>
      <c r="G349" s="201"/>
      <c r="H349" s="201"/>
      <c r="I349" s="201"/>
      <c r="J349" s="201"/>
      <c r="K349" s="201"/>
      <c r="L349" s="201"/>
      <c r="M349" s="127"/>
      <c r="N349" s="127"/>
      <c r="Q349" s="161"/>
      <c r="S349" s="140"/>
      <c r="T349" s="141"/>
    </row>
    <row r="350" spans="2:20" x14ac:dyDescent="0.3">
      <c r="B350" s="200"/>
      <c r="C350" s="201"/>
      <c r="D350" s="201"/>
      <c r="E350" s="201"/>
      <c r="F350" s="201"/>
      <c r="G350" s="201"/>
      <c r="H350" s="201"/>
      <c r="I350" s="201"/>
      <c r="J350" s="201"/>
      <c r="K350" s="201"/>
      <c r="L350" s="201"/>
      <c r="M350" s="127"/>
      <c r="N350" s="127"/>
      <c r="Q350" s="161"/>
      <c r="S350" s="140"/>
      <c r="T350" s="141"/>
    </row>
    <row r="351" spans="2:20" x14ac:dyDescent="0.3">
      <c r="B351" s="200"/>
      <c r="C351" s="201"/>
      <c r="D351" s="201"/>
      <c r="E351" s="201"/>
      <c r="F351" s="201"/>
      <c r="G351" s="201"/>
      <c r="H351" s="201"/>
      <c r="I351" s="201"/>
      <c r="J351" s="201"/>
      <c r="K351" s="201"/>
      <c r="L351" s="201"/>
      <c r="M351" s="127"/>
      <c r="N351" s="127"/>
      <c r="Q351" s="161"/>
      <c r="S351" s="140"/>
      <c r="T351" s="141"/>
    </row>
    <row r="352" spans="2:20" x14ac:dyDescent="0.3">
      <c r="B352" s="200"/>
      <c r="C352" s="201"/>
      <c r="D352" s="201"/>
      <c r="E352" s="201"/>
      <c r="F352" s="201"/>
      <c r="G352" s="201"/>
      <c r="H352" s="201"/>
      <c r="I352" s="201"/>
      <c r="J352" s="201"/>
      <c r="K352" s="201"/>
      <c r="L352" s="201"/>
      <c r="M352" s="127"/>
      <c r="N352" s="127"/>
      <c r="Q352" s="161"/>
      <c r="S352" s="140"/>
      <c r="T352" s="141"/>
    </row>
    <row r="353" spans="2:20" x14ac:dyDescent="0.3">
      <c r="B353" s="10"/>
      <c r="C353" s="198" t="s">
        <v>155</v>
      </c>
      <c r="D353" s="198"/>
      <c r="E353" s="198"/>
      <c r="F353" s="198"/>
      <c r="G353" s="198"/>
      <c r="H353" s="198"/>
      <c r="I353" s="198"/>
      <c r="J353" s="198"/>
      <c r="K353" s="198"/>
      <c r="L353" s="198"/>
      <c r="M353" s="46">
        <f>SUM(M346:M352)</f>
        <v>0</v>
      </c>
      <c r="N353" s="46">
        <f>SUM(N346:N352)</f>
        <v>0</v>
      </c>
      <c r="Q353" s="161"/>
      <c r="R353" s="27" t="str">
        <f>IF(VLOOKUP(B346,$B$88:$M$97,12,FALSE)-M353=0,IF(VLOOKUP(B346,$B$88:$N$97,13,FALSE)-N353=0,"OK","Last year doesn't match"),"Current year doesn't match")</f>
        <v>OK</v>
      </c>
      <c r="S353" s="140"/>
      <c r="T353" s="141"/>
    </row>
    <row r="354" spans="2:20" x14ac:dyDescent="0.3">
      <c r="B354" s="10"/>
      <c r="Q354" s="161"/>
      <c r="S354" s="140"/>
      <c r="T354" s="141"/>
    </row>
    <row r="355" spans="2:20" x14ac:dyDescent="0.3">
      <c r="B355" s="28" t="s">
        <v>152</v>
      </c>
      <c r="C355" s="199" t="s">
        <v>153</v>
      </c>
      <c r="D355" s="199"/>
      <c r="E355" s="199"/>
      <c r="F355" s="199"/>
      <c r="G355" s="199"/>
      <c r="H355" s="199"/>
      <c r="I355" s="199"/>
      <c r="J355" s="199"/>
      <c r="K355" s="199"/>
      <c r="L355" s="199"/>
      <c r="M355" s="30" t="s">
        <v>51</v>
      </c>
      <c r="N355" s="30" t="s">
        <v>52</v>
      </c>
      <c r="Q355" s="161"/>
      <c r="S355" s="140"/>
      <c r="T355" s="141"/>
    </row>
    <row r="356" spans="2:20" x14ac:dyDescent="0.3">
      <c r="B356" s="200" t="s">
        <v>89</v>
      </c>
      <c r="C356" s="201"/>
      <c r="D356" s="201"/>
      <c r="E356" s="201"/>
      <c r="F356" s="201"/>
      <c r="G356" s="201"/>
      <c r="H356" s="201"/>
      <c r="I356" s="201"/>
      <c r="J356" s="201"/>
      <c r="K356" s="201"/>
      <c r="L356" s="201"/>
      <c r="M356" s="127"/>
      <c r="N356" s="127"/>
      <c r="Q356" s="161"/>
      <c r="S356" s="140"/>
      <c r="T356" s="141"/>
    </row>
    <row r="357" spans="2:20" x14ac:dyDescent="0.3">
      <c r="B357" s="200"/>
      <c r="C357" s="201"/>
      <c r="D357" s="201"/>
      <c r="E357" s="201"/>
      <c r="F357" s="201"/>
      <c r="G357" s="201"/>
      <c r="H357" s="201"/>
      <c r="I357" s="201"/>
      <c r="J357" s="201"/>
      <c r="K357" s="201"/>
      <c r="L357" s="201"/>
      <c r="M357" s="127"/>
      <c r="N357" s="127"/>
      <c r="Q357" s="161"/>
      <c r="S357" s="140"/>
      <c r="T357" s="141"/>
    </row>
    <row r="358" spans="2:20" x14ac:dyDescent="0.3">
      <c r="B358" s="200"/>
      <c r="C358" s="201"/>
      <c r="D358" s="201"/>
      <c r="E358" s="201"/>
      <c r="F358" s="201"/>
      <c r="G358" s="201"/>
      <c r="H358" s="201"/>
      <c r="I358" s="201"/>
      <c r="J358" s="201"/>
      <c r="K358" s="201"/>
      <c r="L358" s="201"/>
      <c r="M358" s="127"/>
      <c r="N358" s="127"/>
      <c r="Q358" s="161"/>
      <c r="S358" s="140"/>
      <c r="T358" s="141"/>
    </row>
    <row r="359" spans="2:20" x14ac:dyDescent="0.3">
      <c r="B359" s="200"/>
      <c r="C359" s="201"/>
      <c r="D359" s="201"/>
      <c r="E359" s="201"/>
      <c r="F359" s="201"/>
      <c r="G359" s="201"/>
      <c r="H359" s="201"/>
      <c r="I359" s="201"/>
      <c r="J359" s="201"/>
      <c r="K359" s="201"/>
      <c r="L359" s="201"/>
      <c r="M359" s="127"/>
      <c r="N359" s="127"/>
      <c r="Q359" s="161"/>
      <c r="S359" s="140"/>
      <c r="T359" s="141"/>
    </row>
    <row r="360" spans="2:20" x14ac:dyDescent="0.3">
      <c r="B360" s="200"/>
      <c r="C360" s="201"/>
      <c r="D360" s="201"/>
      <c r="E360" s="201"/>
      <c r="F360" s="201"/>
      <c r="G360" s="201"/>
      <c r="H360" s="201"/>
      <c r="I360" s="201"/>
      <c r="J360" s="201"/>
      <c r="K360" s="201"/>
      <c r="L360" s="201"/>
      <c r="M360" s="127"/>
      <c r="N360" s="127"/>
      <c r="Q360" s="161"/>
      <c r="S360" s="140"/>
      <c r="T360" s="141"/>
    </row>
    <row r="361" spans="2:20" x14ac:dyDescent="0.3">
      <c r="B361" s="200"/>
      <c r="C361" s="201"/>
      <c r="D361" s="201"/>
      <c r="E361" s="201"/>
      <c r="F361" s="201"/>
      <c r="G361" s="201"/>
      <c r="H361" s="201"/>
      <c r="I361" s="201"/>
      <c r="J361" s="201"/>
      <c r="K361" s="201"/>
      <c r="L361" s="201"/>
      <c r="M361" s="127"/>
      <c r="N361" s="127"/>
      <c r="Q361" s="161"/>
      <c r="S361" s="140"/>
      <c r="T361" s="141"/>
    </row>
    <row r="362" spans="2:20" x14ac:dyDescent="0.3">
      <c r="B362" s="200"/>
      <c r="C362" s="201"/>
      <c r="D362" s="201"/>
      <c r="E362" s="201"/>
      <c r="F362" s="201"/>
      <c r="G362" s="201"/>
      <c r="H362" s="201"/>
      <c r="I362" s="201"/>
      <c r="J362" s="201"/>
      <c r="K362" s="201"/>
      <c r="L362" s="201"/>
      <c r="M362" s="127"/>
      <c r="N362" s="127"/>
      <c r="Q362" s="161"/>
      <c r="S362" s="140"/>
      <c r="T362" s="141"/>
    </row>
    <row r="363" spans="2:20" x14ac:dyDescent="0.3">
      <c r="B363" s="10"/>
      <c r="C363" s="198" t="s">
        <v>155</v>
      </c>
      <c r="D363" s="198"/>
      <c r="E363" s="198"/>
      <c r="F363" s="198"/>
      <c r="G363" s="198"/>
      <c r="H363" s="198"/>
      <c r="I363" s="198"/>
      <c r="J363" s="198"/>
      <c r="K363" s="198"/>
      <c r="L363" s="198"/>
      <c r="M363" s="46">
        <f>SUM(M356:M362)</f>
        <v>0</v>
      </c>
      <c r="N363" s="46">
        <f>SUM(N356:N362)</f>
        <v>0</v>
      </c>
      <c r="Q363" s="162"/>
      <c r="R363" s="27" t="str">
        <f>IF(VLOOKUP(B356,$B$88:$M$97,12,FALSE)-M363=0,IF(VLOOKUP(B356,$B$88:$N$97,13,FALSE)-N363=0,"OK","Last year doesn't match"),"Current year doesn't match")</f>
        <v>OK</v>
      </c>
      <c r="S363" s="142"/>
      <c r="T363" s="143"/>
    </row>
    <row r="364" spans="2:20" x14ac:dyDescent="0.3">
      <c r="B364" s="10"/>
    </row>
    <row r="365" spans="2:20" x14ac:dyDescent="0.3">
      <c r="B365" s="10"/>
    </row>
    <row r="366" spans="2:20" x14ac:dyDescent="0.3">
      <c r="B366" s="259" t="s">
        <v>160</v>
      </c>
      <c r="C366" s="259"/>
      <c r="D366" s="259"/>
      <c r="E366" s="259"/>
      <c r="F366" s="259"/>
      <c r="G366" s="259"/>
      <c r="H366" s="259"/>
      <c r="I366" s="259"/>
      <c r="J366" s="259"/>
      <c r="K366" s="259"/>
      <c r="L366" s="259"/>
      <c r="M366" s="259"/>
      <c r="N366" s="259"/>
    </row>
    <row r="367" spans="2:20" x14ac:dyDescent="0.3">
      <c r="B367" s="10"/>
    </row>
    <row r="368" spans="2:20" x14ac:dyDescent="0.3">
      <c r="B368" s="28" t="s">
        <v>152</v>
      </c>
      <c r="C368" s="199" t="s">
        <v>153</v>
      </c>
      <c r="D368" s="199"/>
      <c r="E368" s="199"/>
      <c r="F368" s="199"/>
      <c r="G368" s="199"/>
      <c r="H368" s="199"/>
      <c r="I368" s="199"/>
      <c r="J368" s="199"/>
      <c r="K368" s="199"/>
      <c r="L368" s="199"/>
      <c r="M368" s="30" t="s">
        <v>51</v>
      </c>
      <c r="N368" s="30" t="s">
        <v>52</v>
      </c>
      <c r="Q368" s="160" t="s">
        <v>30</v>
      </c>
      <c r="S368" s="138" t="s">
        <v>161</v>
      </c>
      <c r="T368" s="139"/>
    </row>
    <row r="369" spans="2:20" x14ac:dyDescent="0.3">
      <c r="B369" s="200" t="s">
        <v>95</v>
      </c>
      <c r="C369" s="201"/>
      <c r="D369" s="201"/>
      <c r="E369" s="201"/>
      <c r="F369" s="201"/>
      <c r="G369" s="201"/>
      <c r="H369" s="201"/>
      <c r="I369" s="201"/>
      <c r="J369" s="201"/>
      <c r="K369" s="201"/>
      <c r="L369" s="201"/>
      <c r="M369" s="127"/>
      <c r="N369" s="127"/>
      <c r="Q369" s="161"/>
      <c r="S369" s="140"/>
      <c r="T369" s="141"/>
    </row>
    <row r="370" spans="2:20" x14ac:dyDescent="0.3">
      <c r="B370" s="200"/>
      <c r="C370" s="201"/>
      <c r="D370" s="201"/>
      <c r="E370" s="201"/>
      <c r="F370" s="201"/>
      <c r="G370" s="201"/>
      <c r="H370" s="201"/>
      <c r="I370" s="201"/>
      <c r="J370" s="201"/>
      <c r="K370" s="201"/>
      <c r="L370" s="201"/>
      <c r="M370" s="127"/>
      <c r="N370" s="127"/>
      <c r="Q370" s="161"/>
      <c r="S370" s="140"/>
      <c r="T370" s="141"/>
    </row>
    <row r="371" spans="2:20" x14ac:dyDescent="0.3">
      <c r="B371" s="200"/>
      <c r="C371" s="201"/>
      <c r="D371" s="201"/>
      <c r="E371" s="201"/>
      <c r="F371" s="201"/>
      <c r="G371" s="201"/>
      <c r="H371" s="201"/>
      <c r="I371" s="201"/>
      <c r="J371" s="201"/>
      <c r="K371" s="201"/>
      <c r="L371" s="201"/>
      <c r="M371" s="127"/>
      <c r="N371" s="127"/>
      <c r="Q371" s="161"/>
      <c r="S371" s="140"/>
      <c r="T371" s="141"/>
    </row>
    <row r="372" spans="2:20" x14ac:dyDescent="0.3">
      <c r="B372" s="200"/>
      <c r="C372" s="201"/>
      <c r="D372" s="201"/>
      <c r="E372" s="201"/>
      <c r="F372" s="201"/>
      <c r="G372" s="201"/>
      <c r="H372" s="201"/>
      <c r="I372" s="201"/>
      <c r="J372" s="201"/>
      <c r="K372" s="201"/>
      <c r="L372" s="201"/>
      <c r="M372" s="127"/>
      <c r="N372" s="127"/>
      <c r="Q372" s="161"/>
      <c r="S372" s="140"/>
      <c r="T372" s="141"/>
    </row>
    <row r="373" spans="2:20" x14ac:dyDescent="0.3">
      <c r="B373" s="200"/>
      <c r="C373" s="201"/>
      <c r="D373" s="201"/>
      <c r="E373" s="201"/>
      <c r="F373" s="201"/>
      <c r="G373" s="201"/>
      <c r="H373" s="201"/>
      <c r="I373" s="201"/>
      <c r="J373" s="201"/>
      <c r="K373" s="201"/>
      <c r="L373" s="201"/>
      <c r="M373" s="127"/>
      <c r="N373" s="127"/>
      <c r="Q373" s="161"/>
      <c r="S373" s="140"/>
      <c r="T373" s="141"/>
    </row>
    <row r="374" spans="2:20" x14ac:dyDescent="0.3">
      <c r="B374" s="200"/>
      <c r="C374" s="201"/>
      <c r="D374" s="201"/>
      <c r="E374" s="201"/>
      <c r="F374" s="201"/>
      <c r="G374" s="201"/>
      <c r="H374" s="201"/>
      <c r="I374" s="201"/>
      <c r="J374" s="201"/>
      <c r="K374" s="201"/>
      <c r="L374" s="201"/>
      <c r="M374" s="127"/>
      <c r="N374" s="127"/>
      <c r="Q374" s="161"/>
      <c r="S374" s="140"/>
      <c r="T374" s="141"/>
    </row>
    <row r="375" spans="2:20" x14ac:dyDescent="0.3">
      <c r="B375" s="200"/>
      <c r="C375" s="201"/>
      <c r="D375" s="201"/>
      <c r="E375" s="201"/>
      <c r="F375" s="201"/>
      <c r="G375" s="201"/>
      <c r="H375" s="201"/>
      <c r="I375" s="201"/>
      <c r="J375" s="201"/>
      <c r="K375" s="201"/>
      <c r="L375" s="201"/>
      <c r="M375" s="127"/>
      <c r="N375" s="127"/>
      <c r="Q375" s="161"/>
      <c r="S375" s="140"/>
      <c r="T375" s="141"/>
    </row>
    <row r="376" spans="2:20" x14ac:dyDescent="0.3">
      <c r="B376" s="10"/>
      <c r="C376" s="198" t="s">
        <v>155</v>
      </c>
      <c r="D376" s="198"/>
      <c r="E376" s="198"/>
      <c r="F376" s="198"/>
      <c r="G376" s="198"/>
      <c r="H376" s="198"/>
      <c r="I376" s="198"/>
      <c r="J376" s="198"/>
      <c r="K376" s="198"/>
      <c r="L376" s="198"/>
      <c r="M376" s="46">
        <f>SUM(M369:M375)</f>
        <v>0</v>
      </c>
      <c r="N376" s="46">
        <f>SUM(N369:N375)</f>
        <v>0</v>
      </c>
      <c r="Q376" s="161"/>
      <c r="R376" s="27" t="str">
        <f>IF(VLOOKUP(B369,$B$103:$M$112,12,FALSE)-M376=0,IF(VLOOKUP(B369,$B$103:$N$112,13,FALSE)-N376=0,"OK","Last year doesn't match"),"Current year doesn't match")</f>
        <v>OK</v>
      </c>
      <c r="S376" s="140"/>
      <c r="T376" s="141"/>
    </row>
    <row r="377" spans="2:20" x14ac:dyDescent="0.3">
      <c r="B377" s="10"/>
      <c r="Q377" s="161"/>
      <c r="S377" s="140"/>
      <c r="T377" s="141"/>
    </row>
    <row r="378" spans="2:20" x14ac:dyDescent="0.3">
      <c r="B378" s="28" t="s">
        <v>152</v>
      </c>
      <c r="C378" s="199" t="s">
        <v>153</v>
      </c>
      <c r="D378" s="199"/>
      <c r="E378" s="199"/>
      <c r="F378" s="199"/>
      <c r="G378" s="199"/>
      <c r="H378" s="199"/>
      <c r="I378" s="199"/>
      <c r="J378" s="199"/>
      <c r="K378" s="199"/>
      <c r="L378" s="199"/>
      <c r="M378" s="30" t="s">
        <v>51</v>
      </c>
      <c r="N378" s="30" t="s">
        <v>52</v>
      </c>
      <c r="Q378" s="161"/>
      <c r="S378" s="140"/>
      <c r="T378" s="141"/>
    </row>
    <row r="379" spans="2:20" x14ac:dyDescent="0.3">
      <c r="B379" s="200" t="s">
        <v>96</v>
      </c>
      <c r="C379" s="201"/>
      <c r="D379" s="201"/>
      <c r="E379" s="201"/>
      <c r="F379" s="201"/>
      <c r="G379" s="201"/>
      <c r="H379" s="201"/>
      <c r="I379" s="201"/>
      <c r="J379" s="201"/>
      <c r="K379" s="201"/>
      <c r="L379" s="201"/>
      <c r="M379" s="127"/>
      <c r="N379" s="127"/>
      <c r="Q379" s="161"/>
      <c r="S379" s="140"/>
      <c r="T379" s="141"/>
    </row>
    <row r="380" spans="2:20" x14ac:dyDescent="0.3">
      <c r="B380" s="200"/>
      <c r="C380" s="201"/>
      <c r="D380" s="201"/>
      <c r="E380" s="201"/>
      <c r="F380" s="201"/>
      <c r="G380" s="201"/>
      <c r="H380" s="201"/>
      <c r="I380" s="201"/>
      <c r="J380" s="201"/>
      <c r="K380" s="201"/>
      <c r="L380" s="201"/>
      <c r="M380" s="127"/>
      <c r="N380" s="127"/>
      <c r="Q380" s="161"/>
      <c r="S380" s="140"/>
      <c r="T380" s="141"/>
    </row>
    <row r="381" spans="2:20" x14ac:dyDescent="0.3">
      <c r="B381" s="200"/>
      <c r="C381" s="201"/>
      <c r="D381" s="201"/>
      <c r="E381" s="201"/>
      <c r="F381" s="201"/>
      <c r="G381" s="201"/>
      <c r="H381" s="201"/>
      <c r="I381" s="201"/>
      <c r="J381" s="201"/>
      <c r="K381" s="201"/>
      <c r="L381" s="201"/>
      <c r="M381" s="127"/>
      <c r="N381" s="127"/>
      <c r="Q381" s="161"/>
      <c r="S381" s="140"/>
      <c r="T381" s="141"/>
    </row>
    <row r="382" spans="2:20" x14ac:dyDescent="0.3">
      <c r="B382" s="200"/>
      <c r="C382" s="201"/>
      <c r="D382" s="201"/>
      <c r="E382" s="201"/>
      <c r="F382" s="201"/>
      <c r="G382" s="201"/>
      <c r="H382" s="201"/>
      <c r="I382" s="201"/>
      <c r="J382" s="201"/>
      <c r="K382" s="201"/>
      <c r="L382" s="201"/>
      <c r="M382" s="127"/>
      <c r="N382" s="127"/>
      <c r="Q382" s="161"/>
      <c r="S382" s="140"/>
      <c r="T382" s="141"/>
    </row>
    <row r="383" spans="2:20" x14ac:dyDescent="0.3">
      <c r="B383" s="200"/>
      <c r="C383" s="201"/>
      <c r="D383" s="201"/>
      <c r="E383" s="201"/>
      <c r="F383" s="201"/>
      <c r="G383" s="201"/>
      <c r="H383" s="201"/>
      <c r="I383" s="201"/>
      <c r="J383" s="201"/>
      <c r="K383" s="201"/>
      <c r="L383" s="201"/>
      <c r="M383" s="127"/>
      <c r="N383" s="127"/>
      <c r="Q383" s="161"/>
      <c r="S383" s="140"/>
      <c r="T383" s="141"/>
    </row>
    <row r="384" spans="2:20" x14ac:dyDescent="0.3">
      <c r="B384" s="200"/>
      <c r="C384" s="201"/>
      <c r="D384" s="201"/>
      <c r="E384" s="201"/>
      <c r="F384" s="201"/>
      <c r="G384" s="201"/>
      <c r="H384" s="201"/>
      <c r="I384" s="201"/>
      <c r="J384" s="201"/>
      <c r="K384" s="201"/>
      <c r="L384" s="201"/>
      <c r="M384" s="127"/>
      <c r="N384" s="127"/>
      <c r="Q384" s="161"/>
      <c r="S384" s="140"/>
      <c r="T384" s="141"/>
    </row>
    <row r="385" spans="2:20" x14ac:dyDescent="0.3">
      <c r="B385" s="200"/>
      <c r="C385" s="201"/>
      <c r="D385" s="201"/>
      <c r="E385" s="201"/>
      <c r="F385" s="201"/>
      <c r="G385" s="201"/>
      <c r="H385" s="201"/>
      <c r="I385" s="201"/>
      <c r="J385" s="201"/>
      <c r="K385" s="201"/>
      <c r="L385" s="201"/>
      <c r="M385" s="127"/>
      <c r="N385" s="127"/>
      <c r="Q385" s="161"/>
      <c r="S385" s="140"/>
      <c r="T385" s="141"/>
    </row>
    <row r="386" spans="2:20" x14ac:dyDescent="0.3">
      <c r="B386" s="10"/>
      <c r="C386" s="198" t="s">
        <v>155</v>
      </c>
      <c r="D386" s="198"/>
      <c r="E386" s="198"/>
      <c r="F386" s="198"/>
      <c r="G386" s="198"/>
      <c r="H386" s="198"/>
      <c r="I386" s="198"/>
      <c r="J386" s="198"/>
      <c r="K386" s="198"/>
      <c r="L386" s="198"/>
      <c r="M386" s="46">
        <f>SUM(M379:M385)</f>
        <v>0</v>
      </c>
      <c r="N386" s="46">
        <f>SUM(N379:N385)</f>
        <v>0</v>
      </c>
      <c r="Q386" s="161"/>
      <c r="R386" s="27" t="str">
        <f>IF(VLOOKUP(B379,$B$103:$M$112,12,FALSE)-M386=0,IF(VLOOKUP(B379,$B$103:$N$112,13,FALSE)-N386=0,"OK","Last year doesn't match"),"Current year doesn't match")</f>
        <v>OK</v>
      </c>
      <c r="S386" s="140"/>
      <c r="T386" s="141"/>
    </row>
    <row r="387" spans="2:20" x14ac:dyDescent="0.3">
      <c r="B387" s="10"/>
      <c r="Q387" s="161"/>
      <c r="S387" s="140"/>
      <c r="T387" s="141"/>
    </row>
    <row r="388" spans="2:20" x14ac:dyDescent="0.3">
      <c r="B388" s="28" t="s">
        <v>152</v>
      </c>
      <c r="C388" s="199" t="s">
        <v>153</v>
      </c>
      <c r="D388" s="199"/>
      <c r="E388" s="199"/>
      <c r="F388" s="199"/>
      <c r="G388" s="199"/>
      <c r="H388" s="199"/>
      <c r="I388" s="199"/>
      <c r="J388" s="199"/>
      <c r="K388" s="199"/>
      <c r="L388" s="199"/>
      <c r="M388" s="30" t="s">
        <v>51</v>
      </c>
      <c r="N388" s="30" t="s">
        <v>52</v>
      </c>
      <c r="Q388" s="161"/>
      <c r="S388" s="140"/>
      <c r="T388" s="141"/>
    </row>
    <row r="389" spans="2:20" x14ac:dyDescent="0.3">
      <c r="B389" s="200" t="s">
        <v>288</v>
      </c>
      <c r="C389" s="201"/>
      <c r="D389" s="201"/>
      <c r="E389" s="201"/>
      <c r="F389" s="201"/>
      <c r="G389" s="201"/>
      <c r="H389" s="201"/>
      <c r="I389" s="201"/>
      <c r="J389" s="201"/>
      <c r="K389" s="201"/>
      <c r="L389" s="201"/>
      <c r="M389" s="127"/>
      <c r="N389" s="127"/>
      <c r="Q389" s="161"/>
      <c r="S389" s="140"/>
      <c r="T389" s="141"/>
    </row>
    <row r="390" spans="2:20" x14ac:dyDescent="0.3">
      <c r="B390" s="200"/>
      <c r="C390" s="201"/>
      <c r="D390" s="201"/>
      <c r="E390" s="201"/>
      <c r="F390" s="201"/>
      <c r="G390" s="201"/>
      <c r="H390" s="201"/>
      <c r="I390" s="201"/>
      <c r="J390" s="201"/>
      <c r="K390" s="201"/>
      <c r="L390" s="201"/>
      <c r="M390" s="127"/>
      <c r="N390" s="127"/>
      <c r="Q390" s="161"/>
      <c r="S390" s="140"/>
      <c r="T390" s="141"/>
    </row>
    <row r="391" spans="2:20" x14ac:dyDescent="0.3">
      <c r="B391" s="200"/>
      <c r="C391" s="201"/>
      <c r="D391" s="201"/>
      <c r="E391" s="201"/>
      <c r="F391" s="201"/>
      <c r="G391" s="201"/>
      <c r="H391" s="201"/>
      <c r="I391" s="201"/>
      <c r="J391" s="201"/>
      <c r="K391" s="201"/>
      <c r="L391" s="201"/>
      <c r="M391" s="127"/>
      <c r="N391" s="127"/>
      <c r="Q391" s="161"/>
      <c r="S391" s="140"/>
      <c r="T391" s="141"/>
    </row>
    <row r="392" spans="2:20" x14ac:dyDescent="0.3">
      <c r="B392" s="200"/>
      <c r="C392" s="201"/>
      <c r="D392" s="201"/>
      <c r="E392" s="201"/>
      <c r="F392" s="201"/>
      <c r="G392" s="201"/>
      <c r="H392" s="201"/>
      <c r="I392" s="201"/>
      <c r="J392" s="201"/>
      <c r="K392" s="201"/>
      <c r="L392" s="201"/>
      <c r="M392" s="127"/>
      <c r="N392" s="127"/>
      <c r="Q392" s="161"/>
      <c r="S392" s="140"/>
      <c r="T392" s="141"/>
    </row>
    <row r="393" spans="2:20" x14ac:dyDescent="0.3">
      <c r="B393" s="200"/>
      <c r="C393" s="201"/>
      <c r="D393" s="201"/>
      <c r="E393" s="201"/>
      <c r="F393" s="201"/>
      <c r="G393" s="201"/>
      <c r="H393" s="201"/>
      <c r="I393" s="201"/>
      <c r="J393" s="201"/>
      <c r="K393" s="201"/>
      <c r="L393" s="201"/>
      <c r="M393" s="127"/>
      <c r="N393" s="127"/>
      <c r="Q393" s="161"/>
      <c r="S393" s="140"/>
      <c r="T393" s="141"/>
    </row>
    <row r="394" spans="2:20" x14ac:dyDescent="0.3">
      <c r="B394" s="200"/>
      <c r="C394" s="201"/>
      <c r="D394" s="201"/>
      <c r="E394" s="201"/>
      <c r="F394" s="201"/>
      <c r="G394" s="201"/>
      <c r="H394" s="201"/>
      <c r="I394" s="201"/>
      <c r="J394" s="201"/>
      <c r="K394" s="201"/>
      <c r="L394" s="201"/>
      <c r="M394" s="127"/>
      <c r="N394" s="127"/>
      <c r="Q394" s="161"/>
      <c r="S394" s="140"/>
      <c r="T394" s="141"/>
    </row>
    <row r="395" spans="2:20" x14ac:dyDescent="0.3">
      <c r="B395" s="200"/>
      <c r="C395" s="201"/>
      <c r="D395" s="201"/>
      <c r="E395" s="201"/>
      <c r="F395" s="201"/>
      <c r="G395" s="201"/>
      <c r="H395" s="201"/>
      <c r="I395" s="201"/>
      <c r="J395" s="201"/>
      <c r="K395" s="201"/>
      <c r="L395" s="201"/>
      <c r="M395" s="127"/>
      <c r="N395" s="127"/>
      <c r="Q395" s="161"/>
      <c r="S395" s="140"/>
      <c r="T395" s="141"/>
    </row>
    <row r="396" spans="2:20" x14ac:dyDescent="0.3">
      <c r="B396" s="10"/>
      <c r="C396" s="198" t="s">
        <v>155</v>
      </c>
      <c r="D396" s="198"/>
      <c r="E396" s="198"/>
      <c r="F396" s="198"/>
      <c r="G396" s="198"/>
      <c r="H396" s="198"/>
      <c r="I396" s="198"/>
      <c r="J396" s="198"/>
      <c r="K396" s="198"/>
      <c r="L396" s="198"/>
      <c r="M396" s="46">
        <f>SUM(M389:M395)</f>
        <v>0</v>
      </c>
      <c r="N396" s="46">
        <f>SUM(N389:N395)</f>
        <v>0</v>
      </c>
      <c r="Q396" s="161"/>
      <c r="R396" s="27" t="str">
        <f>IF(VLOOKUP(B389,$B$103:$M$112,12,FALSE)-M396=0,IF(VLOOKUP(B389,$B$103:$N$112,13,FALSE)-N396=0,"OK","Last year doesn't match"),"Current year doesn't match")</f>
        <v>OK</v>
      </c>
      <c r="S396" s="140"/>
      <c r="T396" s="141"/>
    </row>
    <row r="397" spans="2:20" x14ac:dyDescent="0.3">
      <c r="B397" s="10"/>
      <c r="Q397" s="161"/>
      <c r="S397" s="140"/>
      <c r="T397" s="141"/>
    </row>
    <row r="398" spans="2:20" x14ac:dyDescent="0.3">
      <c r="B398" s="28" t="s">
        <v>152</v>
      </c>
      <c r="C398" s="199" t="s">
        <v>153</v>
      </c>
      <c r="D398" s="199"/>
      <c r="E398" s="199"/>
      <c r="F398" s="199"/>
      <c r="G398" s="199"/>
      <c r="H398" s="199"/>
      <c r="I398" s="199"/>
      <c r="J398" s="199"/>
      <c r="K398" s="199"/>
      <c r="L398" s="199"/>
      <c r="M398" s="30" t="s">
        <v>51</v>
      </c>
      <c r="N398" s="30" t="s">
        <v>52</v>
      </c>
      <c r="Q398" s="161"/>
      <c r="S398" s="140"/>
      <c r="T398" s="141"/>
    </row>
    <row r="399" spans="2:20" x14ac:dyDescent="0.3">
      <c r="B399" s="200" t="s">
        <v>97</v>
      </c>
      <c r="C399" s="201"/>
      <c r="D399" s="201"/>
      <c r="E399" s="201"/>
      <c r="F399" s="201"/>
      <c r="G399" s="201"/>
      <c r="H399" s="201"/>
      <c r="I399" s="201"/>
      <c r="J399" s="201"/>
      <c r="K399" s="201"/>
      <c r="L399" s="201"/>
      <c r="M399" s="127"/>
      <c r="N399" s="127"/>
      <c r="Q399" s="161"/>
      <c r="S399" s="140"/>
      <c r="T399" s="141"/>
    </row>
    <row r="400" spans="2:20" x14ac:dyDescent="0.3">
      <c r="B400" s="200"/>
      <c r="C400" s="201"/>
      <c r="D400" s="201"/>
      <c r="E400" s="201"/>
      <c r="F400" s="201"/>
      <c r="G400" s="201"/>
      <c r="H400" s="201"/>
      <c r="I400" s="201"/>
      <c r="J400" s="201"/>
      <c r="K400" s="201"/>
      <c r="L400" s="201"/>
      <c r="M400" s="127"/>
      <c r="N400" s="127"/>
      <c r="Q400" s="161"/>
      <c r="S400" s="140"/>
      <c r="T400" s="141"/>
    </row>
    <row r="401" spans="2:20" x14ac:dyDescent="0.3">
      <c r="B401" s="200"/>
      <c r="C401" s="201"/>
      <c r="D401" s="201"/>
      <c r="E401" s="201"/>
      <c r="F401" s="201"/>
      <c r="G401" s="201"/>
      <c r="H401" s="201"/>
      <c r="I401" s="201"/>
      <c r="J401" s="201"/>
      <c r="K401" s="201"/>
      <c r="L401" s="201"/>
      <c r="M401" s="127"/>
      <c r="N401" s="127"/>
      <c r="Q401" s="161"/>
      <c r="S401" s="140"/>
      <c r="T401" s="141"/>
    </row>
    <row r="402" spans="2:20" x14ac:dyDescent="0.3">
      <c r="B402" s="200"/>
      <c r="C402" s="201"/>
      <c r="D402" s="201"/>
      <c r="E402" s="201"/>
      <c r="F402" s="201"/>
      <c r="G402" s="201"/>
      <c r="H402" s="201"/>
      <c r="I402" s="201"/>
      <c r="J402" s="201"/>
      <c r="K402" s="201"/>
      <c r="L402" s="201"/>
      <c r="M402" s="127"/>
      <c r="N402" s="127"/>
      <c r="Q402" s="161"/>
      <c r="S402" s="140"/>
      <c r="T402" s="141"/>
    </row>
    <row r="403" spans="2:20" x14ac:dyDescent="0.3">
      <c r="B403" s="200"/>
      <c r="C403" s="201"/>
      <c r="D403" s="201"/>
      <c r="E403" s="201"/>
      <c r="F403" s="201"/>
      <c r="G403" s="201"/>
      <c r="H403" s="201"/>
      <c r="I403" s="201"/>
      <c r="J403" s="201"/>
      <c r="K403" s="201"/>
      <c r="L403" s="201"/>
      <c r="M403" s="127"/>
      <c r="N403" s="127"/>
      <c r="Q403" s="161"/>
      <c r="S403" s="140"/>
      <c r="T403" s="141"/>
    </row>
    <row r="404" spans="2:20" x14ac:dyDescent="0.3">
      <c r="B404" s="200"/>
      <c r="C404" s="201"/>
      <c r="D404" s="201"/>
      <c r="E404" s="201"/>
      <c r="F404" s="201"/>
      <c r="G404" s="201"/>
      <c r="H404" s="201"/>
      <c r="I404" s="201"/>
      <c r="J404" s="201"/>
      <c r="K404" s="201"/>
      <c r="L404" s="201"/>
      <c r="M404" s="127"/>
      <c r="N404" s="127"/>
      <c r="Q404" s="161"/>
      <c r="S404" s="140"/>
      <c r="T404" s="141"/>
    </row>
    <row r="405" spans="2:20" x14ac:dyDescent="0.3">
      <c r="B405" s="200"/>
      <c r="C405" s="201"/>
      <c r="D405" s="201"/>
      <c r="E405" s="201"/>
      <c r="F405" s="201"/>
      <c r="G405" s="201"/>
      <c r="H405" s="201"/>
      <c r="I405" s="201"/>
      <c r="J405" s="201"/>
      <c r="K405" s="201"/>
      <c r="L405" s="201"/>
      <c r="M405" s="127"/>
      <c r="N405" s="127"/>
      <c r="Q405" s="161"/>
      <c r="S405" s="140"/>
      <c r="T405" s="141"/>
    </row>
    <row r="406" spans="2:20" x14ac:dyDescent="0.3">
      <c r="B406" s="10"/>
      <c r="C406" s="198" t="s">
        <v>155</v>
      </c>
      <c r="D406" s="198"/>
      <c r="E406" s="198"/>
      <c r="F406" s="198"/>
      <c r="G406" s="198"/>
      <c r="H406" s="198"/>
      <c r="I406" s="198"/>
      <c r="J406" s="198"/>
      <c r="K406" s="198"/>
      <c r="L406" s="198"/>
      <c r="M406" s="46">
        <f>SUM(M399:M405)</f>
        <v>0</v>
      </c>
      <c r="N406" s="46">
        <f>SUM(N399:N405)</f>
        <v>0</v>
      </c>
      <c r="Q406" s="161"/>
      <c r="R406" s="27" t="str">
        <f>IF(VLOOKUP(B399,$B$103:$M$112,12,FALSE)-M406=0,IF(VLOOKUP(B399,$B$103:$N$112,13,FALSE)-N406=0,"OK","Last year doesn't match"),"Current year doesn't match")</f>
        <v>OK</v>
      </c>
      <c r="S406" s="140"/>
      <c r="T406" s="141"/>
    </row>
    <row r="407" spans="2:20" x14ac:dyDescent="0.3">
      <c r="B407" s="10"/>
      <c r="Q407" s="161"/>
      <c r="S407" s="140"/>
      <c r="T407" s="141"/>
    </row>
    <row r="408" spans="2:20" x14ac:dyDescent="0.3">
      <c r="B408" s="28" t="s">
        <v>152</v>
      </c>
      <c r="C408" s="199" t="s">
        <v>153</v>
      </c>
      <c r="D408" s="199"/>
      <c r="E408" s="199"/>
      <c r="F408" s="199"/>
      <c r="G408" s="199"/>
      <c r="H408" s="199"/>
      <c r="I408" s="199"/>
      <c r="J408" s="199"/>
      <c r="K408" s="199"/>
      <c r="L408" s="199"/>
      <c r="M408" s="30" t="s">
        <v>51</v>
      </c>
      <c r="N408" s="30" t="s">
        <v>52</v>
      </c>
      <c r="Q408" s="161"/>
      <c r="S408" s="140"/>
      <c r="T408" s="141"/>
    </row>
    <row r="409" spans="2:20" x14ac:dyDescent="0.3">
      <c r="B409" s="200" t="s">
        <v>100</v>
      </c>
      <c r="C409" s="201"/>
      <c r="D409" s="201"/>
      <c r="E409" s="201"/>
      <c r="F409" s="201"/>
      <c r="G409" s="201"/>
      <c r="H409" s="201"/>
      <c r="I409" s="201"/>
      <c r="J409" s="201"/>
      <c r="K409" s="201"/>
      <c r="L409" s="201"/>
      <c r="M409" s="127"/>
      <c r="N409" s="127"/>
      <c r="Q409" s="161"/>
      <c r="S409" s="140"/>
      <c r="T409" s="141"/>
    </row>
    <row r="410" spans="2:20" x14ac:dyDescent="0.3">
      <c r="B410" s="200"/>
      <c r="C410" s="201"/>
      <c r="D410" s="201"/>
      <c r="E410" s="201"/>
      <c r="F410" s="201"/>
      <c r="G410" s="201"/>
      <c r="H410" s="201"/>
      <c r="I410" s="201"/>
      <c r="J410" s="201"/>
      <c r="K410" s="201"/>
      <c r="L410" s="201"/>
      <c r="M410" s="127"/>
      <c r="N410" s="127"/>
      <c r="Q410" s="161"/>
      <c r="S410" s="140"/>
      <c r="T410" s="141"/>
    </row>
    <row r="411" spans="2:20" x14ac:dyDescent="0.3">
      <c r="B411" s="200"/>
      <c r="C411" s="201"/>
      <c r="D411" s="201"/>
      <c r="E411" s="201"/>
      <c r="F411" s="201"/>
      <c r="G411" s="201"/>
      <c r="H411" s="201"/>
      <c r="I411" s="201"/>
      <c r="J411" s="201"/>
      <c r="K411" s="201"/>
      <c r="L411" s="201"/>
      <c r="M411" s="127"/>
      <c r="N411" s="127"/>
      <c r="Q411" s="161"/>
      <c r="S411" s="140"/>
      <c r="T411" s="141"/>
    </row>
    <row r="412" spans="2:20" x14ac:dyDescent="0.3">
      <c r="B412" s="200"/>
      <c r="C412" s="201"/>
      <c r="D412" s="201"/>
      <c r="E412" s="201"/>
      <c r="F412" s="201"/>
      <c r="G412" s="201"/>
      <c r="H412" s="201"/>
      <c r="I412" s="201"/>
      <c r="J412" s="201"/>
      <c r="K412" s="201"/>
      <c r="L412" s="201"/>
      <c r="M412" s="127"/>
      <c r="N412" s="127"/>
      <c r="Q412" s="161"/>
      <c r="S412" s="140"/>
      <c r="T412" s="141"/>
    </row>
    <row r="413" spans="2:20" x14ac:dyDescent="0.3">
      <c r="B413" s="200"/>
      <c r="C413" s="201"/>
      <c r="D413" s="201"/>
      <c r="E413" s="201"/>
      <c r="F413" s="201"/>
      <c r="G413" s="201"/>
      <c r="H413" s="201"/>
      <c r="I413" s="201"/>
      <c r="J413" s="201"/>
      <c r="K413" s="201"/>
      <c r="L413" s="201"/>
      <c r="M413" s="127"/>
      <c r="N413" s="127"/>
      <c r="Q413" s="161"/>
      <c r="S413" s="140"/>
      <c r="T413" s="141"/>
    </row>
    <row r="414" spans="2:20" x14ac:dyDescent="0.3">
      <c r="B414" s="200"/>
      <c r="C414" s="201"/>
      <c r="D414" s="201"/>
      <c r="E414" s="201"/>
      <c r="F414" s="201"/>
      <c r="G414" s="201"/>
      <c r="H414" s="201"/>
      <c r="I414" s="201"/>
      <c r="J414" s="201"/>
      <c r="K414" s="201"/>
      <c r="L414" s="201"/>
      <c r="M414" s="127"/>
      <c r="N414" s="127"/>
      <c r="Q414" s="161"/>
      <c r="S414" s="140"/>
      <c r="T414" s="141"/>
    </row>
    <row r="415" spans="2:20" x14ac:dyDescent="0.3">
      <c r="B415" s="200"/>
      <c r="C415" s="201"/>
      <c r="D415" s="201"/>
      <c r="E415" s="201"/>
      <c r="F415" s="201"/>
      <c r="G415" s="201"/>
      <c r="H415" s="201"/>
      <c r="I415" s="201"/>
      <c r="J415" s="201"/>
      <c r="K415" s="201"/>
      <c r="L415" s="201"/>
      <c r="M415" s="127"/>
      <c r="N415" s="127"/>
      <c r="Q415" s="161"/>
      <c r="S415" s="140"/>
      <c r="T415" s="141"/>
    </row>
    <row r="416" spans="2:20" x14ac:dyDescent="0.3">
      <c r="B416" s="10"/>
      <c r="C416" s="198" t="s">
        <v>155</v>
      </c>
      <c r="D416" s="198"/>
      <c r="E416" s="198"/>
      <c r="F416" s="198"/>
      <c r="G416" s="198"/>
      <c r="H416" s="198"/>
      <c r="I416" s="198"/>
      <c r="J416" s="198"/>
      <c r="K416" s="198"/>
      <c r="L416" s="198"/>
      <c r="M416" s="46">
        <f>SUM(M409:M415)</f>
        <v>0</v>
      </c>
      <c r="N416" s="46">
        <f>SUM(N409:N415)</f>
        <v>0</v>
      </c>
      <c r="Q416" s="161"/>
      <c r="R416" s="27" t="str">
        <f>IF(VLOOKUP(B409,$B$103:$M$112,12,FALSE)-M416=0,IF(VLOOKUP(B409,$B$103:$N$112,13,FALSE)-N416=0,"OK","Last year doesn't match"),"Current year doesn't match")</f>
        <v>OK</v>
      </c>
      <c r="S416" s="140"/>
      <c r="T416" s="141"/>
    </row>
    <row r="417" spans="2:20" x14ac:dyDescent="0.3">
      <c r="B417" s="10"/>
      <c r="Q417" s="161"/>
      <c r="S417" s="140"/>
      <c r="T417" s="141"/>
    </row>
    <row r="418" spans="2:20" x14ac:dyDescent="0.3">
      <c r="B418" s="28" t="s">
        <v>152</v>
      </c>
      <c r="C418" s="199" t="s">
        <v>153</v>
      </c>
      <c r="D418" s="199"/>
      <c r="E418" s="199"/>
      <c r="F418" s="199"/>
      <c r="G418" s="199"/>
      <c r="H418" s="199"/>
      <c r="I418" s="199"/>
      <c r="J418" s="199"/>
      <c r="K418" s="199"/>
      <c r="L418" s="199"/>
      <c r="M418" s="30" t="s">
        <v>51</v>
      </c>
      <c r="N418" s="30" t="s">
        <v>52</v>
      </c>
      <c r="Q418" s="161"/>
      <c r="S418" s="140"/>
      <c r="T418" s="141"/>
    </row>
    <row r="419" spans="2:20" x14ac:dyDescent="0.3">
      <c r="B419" s="200" t="s">
        <v>101</v>
      </c>
      <c r="C419" s="201"/>
      <c r="D419" s="201"/>
      <c r="E419" s="201"/>
      <c r="F419" s="201"/>
      <c r="G419" s="201"/>
      <c r="H419" s="201"/>
      <c r="I419" s="201"/>
      <c r="J419" s="201"/>
      <c r="K419" s="201"/>
      <c r="L419" s="201"/>
      <c r="M419" s="127"/>
      <c r="N419" s="127"/>
      <c r="Q419" s="161"/>
      <c r="S419" s="140"/>
      <c r="T419" s="141"/>
    </row>
    <row r="420" spans="2:20" x14ac:dyDescent="0.3">
      <c r="B420" s="200"/>
      <c r="C420" s="201"/>
      <c r="D420" s="201"/>
      <c r="E420" s="201"/>
      <c r="F420" s="201"/>
      <c r="G420" s="201"/>
      <c r="H420" s="201"/>
      <c r="I420" s="201"/>
      <c r="J420" s="201"/>
      <c r="K420" s="201"/>
      <c r="L420" s="201"/>
      <c r="M420" s="127"/>
      <c r="N420" s="127"/>
      <c r="Q420" s="161"/>
      <c r="S420" s="140"/>
      <c r="T420" s="141"/>
    </row>
    <row r="421" spans="2:20" x14ac:dyDescent="0.3">
      <c r="B421" s="200"/>
      <c r="C421" s="201"/>
      <c r="D421" s="201"/>
      <c r="E421" s="201"/>
      <c r="F421" s="201"/>
      <c r="G421" s="201"/>
      <c r="H421" s="201"/>
      <c r="I421" s="201"/>
      <c r="J421" s="201"/>
      <c r="K421" s="201"/>
      <c r="L421" s="201"/>
      <c r="M421" s="127"/>
      <c r="N421" s="127"/>
      <c r="Q421" s="161"/>
      <c r="S421" s="140"/>
      <c r="T421" s="141"/>
    </row>
    <row r="422" spans="2:20" x14ac:dyDescent="0.3">
      <c r="B422" s="200"/>
      <c r="C422" s="201"/>
      <c r="D422" s="201"/>
      <c r="E422" s="201"/>
      <c r="F422" s="201"/>
      <c r="G422" s="201"/>
      <c r="H422" s="201"/>
      <c r="I422" s="201"/>
      <c r="J422" s="201"/>
      <c r="K422" s="201"/>
      <c r="L422" s="201"/>
      <c r="M422" s="127"/>
      <c r="N422" s="127"/>
      <c r="Q422" s="161"/>
      <c r="S422" s="140"/>
      <c r="T422" s="141"/>
    </row>
    <row r="423" spans="2:20" x14ac:dyDescent="0.3">
      <c r="B423" s="200"/>
      <c r="C423" s="201"/>
      <c r="D423" s="201"/>
      <c r="E423" s="201"/>
      <c r="F423" s="201"/>
      <c r="G423" s="201"/>
      <c r="H423" s="201"/>
      <c r="I423" s="201"/>
      <c r="J423" s="201"/>
      <c r="K423" s="201"/>
      <c r="L423" s="201"/>
      <c r="M423" s="127"/>
      <c r="N423" s="127"/>
      <c r="Q423" s="161"/>
      <c r="S423" s="140"/>
      <c r="T423" s="141"/>
    </row>
    <row r="424" spans="2:20" x14ac:dyDescent="0.3">
      <c r="B424" s="200"/>
      <c r="C424" s="201"/>
      <c r="D424" s="201"/>
      <c r="E424" s="201"/>
      <c r="F424" s="201"/>
      <c r="G424" s="201"/>
      <c r="H424" s="201"/>
      <c r="I424" s="201"/>
      <c r="J424" s="201"/>
      <c r="K424" s="201"/>
      <c r="L424" s="201"/>
      <c r="M424" s="127"/>
      <c r="N424" s="127"/>
      <c r="Q424" s="161"/>
      <c r="S424" s="140"/>
      <c r="T424" s="141"/>
    </row>
    <row r="425" spans="2:20" x14ac:dyDescent="0.3">
      <c r="B425" s="200"/>
      <c r="C425" s="201"/>
      <c r="D425" s="201"/>
      <c r="E425" s="201"/>
      <c r="F425" s="201"/>
      <c r="G425" s="201"/>
      <c r="H425" s="201"/>
      <c r="I425" s="201"/>
      <c r="J425" s="201"/>
      <c r="K425" s="201"/>
      <c r="L425" s="201"/>
      <c r="M425" s="127"/>
      <c r="N425" s="127"/>
      <c r="Q425" s="161"/>
      <c r="S425" s="140"/>
      <c r="T425" s="141"/>
    </row>
    <row r="426" spans="2:20" x14ac:dyDescent="0.3">
      <c r="B426" s="10"/>
      <c r="C426" s="198" t="s">
        <v>155</v>
      </c>
      <c r="D426" s="198"/>
      <c r="E426" s="198"/>
      <c r="F426" s="198"/>
      <c r="G426" s="198"/>
      <c r="H426" s="198"/>
      <c r="I426" s="198"/>
      <c r="J426" s="198"/>
      <c r="K426" s="198"/>
      <c r="L426" s="198"/>
      <c r="M426" s="46">
        <f>SUM(M419:M425)</f>
        <v>0</v>
      </c>
      <c r="N426" s="46">
        <f>SUM(N419:N425)</f>
        <v>0</v>
      </c>
      <c r="Q426" s="162"/>
      <c r="R426" s="27" t="str">
        <f>IF(VLOOKUP(B419,$B$103:$M$112,12,FALSE)-M426=0,IF(VLOOKUP(B419,$B$103:$N$112,13,FALSE)-N426=0,"OK","Last year doesn't match"),"Current year doesn't match")</f>
        <v>OK</v>
      </c>
      <c r="S426" s="142"/>
      <c r="T426" s="143"/>
    </row>
    <row r="427" spans="2:20" x14ac:dyDescent="0.3">
      <c r="B427" s="10"/>
    </row>
    <row r="428" spans="2:20" x14ac:dyDescent="0.3">
      <c r="B428" s="10"/>
    </row>
    <row r="429" spans="2:20" x14ac:dyDescent="0.3">
      <c r="B429" s="259" t="s">
        <v>162</v>
      </c>
      <c r="C429" s="259"/>
      <c r="D429" s="259"/>
      <c r="E429" s="259"/>
      <c r="F429" s="259"/>
      <c r="G429" s="259"/>
      <c r="H429" s="259"/>
      <c r="I429" s="259"/>
      <c r="J429" s="259"/>
      <c r="K429" s="259"/>
      <c r="L429" s="259"/>
      <c r="M429" s="259"/>
      <c r="N429" s="259"/>
    </row>
    <row r="430" spans="2:20" x14ac:dyDescent="0.3">
      <c r="B430" s="10"/>
    </row>
    <row r="431" spans="2:20" x14ac:dyDescent="0.3">
      <c r="B431" s="10"/>
      <c r="C431" s="192" t="s">
        <v>51</v>
      </c>
      <c r="D431" s="193"/>
      <c r="E431" s="193"/>
      <c r="F431" s="193"/>
      <c r="G431" s="193"/>
      <c r="H431" s="193"/>
      <c r="I431" s="193"/>
      <c r="J431" s="193"/>
      <c r="K431" s="193"/>
      <c r="L431" s="193"/>
      <c r="M431" s="194"/>
      <c r="Q431" s="163" t="s">
        <v>146</v>
      </c>
      <c r="S431" s="138" t="s">
        <v>163</v>
      </c>
      <c r="T431" s="139"/>
    </row>
    <row r="432" spans="2:20" ht="42.65" customHeight="1" x14ac:dyDescent="0.3">
      <c r="B432" s="29" t="s">
        <v>164</v>
      </c>
      <c r="C432" s="195" t="s">
        <v>165</v>
      </c>
      <c r="D432" s="195"/>
      <c r="E432" s="196" t="s">
        <v>166</v>
      </c>
      <c r="F432" s="196"/>
      <c r="G432" s="196" t="s">
        <v>167</v>
      </c>
      <c r="H432" s="196"/>
      <c r="I432" s="195" t="s">
        <v>168</v>
      </c>
      <c r="J432" s="195"/>
      <c r="K432" s="195" t="s">
        <v>169</v>
      </c>
      <c r="L432" s="195"/>
      <c r="M432" s="32" t="s">
        <v>170</v>
      </c>
      <c r="Q432" s="164"/>
      <c r="S432" s="140"/>
      <c r="T432" s="141"/>
    </row>
    <row r="433" spans="2:20" x14ac:dyDescent="0.3">
      <c r="B433" s="128" t="s">
        <v>171</v>
      </c>
      <c r="C433" s="197">
        <f>M444</f>
        <v>0</v>
      </c>
      <c r="D433" s="197"/>
      <c r="E433" s="180">
        <v>0</v>
      </c>
      <c r="F433" s="180"/>
      <c r="G433" s="180">
        <v>0</v>
      </c>
      <c r="H433" s="180"/>
      <c r="I433" s="180">
        <v>0</v>
      </c>
      <c r="J433" s="180"/>
      <c r="K433" s="180">
        <v>0</v>
      </c>
      <c r="L433" s="180"/>
      <c r="M433" s="50">
        <f>C433+E433-G433-I433+K433</f>
        <v>0</v>
      </c>
      <c r="Q433" s="164"/>
      <c r="S433" s="140"/>
      <c r="T433" s="141"/>
    </row>
    <row r="434" spans="2:20" x14ac:dyDescent="0.3">
      <c r="B434" s="128" t="s">
        <v>172</v>
      </c>
      <c r="C434" s="197">
        <f t="shared" ref="C434:C439" si="0">M445</f>
        <v>0</v>
      </c>
      <c r="D434" s="197"/>
      <c r="E434" s="180">
        <v>0</v>
      </c>
      <c r="F434" s="180"/>
      <c r="G434" s="180">
        <v>0</v>
      </c>
      <c r="H434" s="180"/>
      <c r="I434" s="180">
        <v>0</v>
      </c>
      <c r="J434" s="180"/>
      <c r="K434" s="180">
        <v>0</v>
      </c>
      <c r="L434" s="180"/>
      <c r="M434" s="50">
        <f t="shared" ref="M434:M439" si="1">C434+E434-G434-I434+K434</f>
        <v>0</v>
      </c>
      <c r="Q434" s="164"/>
      <c r="S434" s="140"/>
      <c r="T434" s="141"/>
    </row>
    <row r="435" spans="2:20" x14ac:dyDescent="0.3">
      <c r="B435" s="128" t="s">
        <v>173</v>
      </c>
      <c r="C435" s="197">
        <f t="shared" si="0"/>
        <v>0</v>
      </c>
      <c r="D435" s="197"/>
      <c r="E435" s="180">
        <v>0</v>
      </c>
      <c r="F435" s="180"/>
      <c r="G435" s="180">
        <v>0</v>
      </c>
      <c r="H435" s="180"/>
      <c r="I435" s="180">
        <v>0</v>
      </c>
      <c r="J435" s="180"/>
      <c r="K435" s="180">
        <v>0</v>
      </c>
      <c r="L435" s="180"/>
      <c r="M435" s="50">
        <f t="shared" si="1"/>
        <v>0</v>
      </c>
      <c r="Q435" s="164"/>
      <c r="S435" s="140"/>
      <c r="T435" s="141"/>
    </row>
    <row r="436" spans="2:20" x14ac:dyDescent="0.3">
      <c r="B436" s="128" t="s">
        <v>174</v>
      </c>
      <c r="C436" s="197">
        <f t="shared" si="0"/>
        <v>0</v>
      </c>
      <c r="D436" s="197"/>
      <c r="E436" s="180">
        <v>0</v>
      </c>
      <c r="F436" s="180"/>
      <c r="G436" s="180">
        <v>0</v>
      </c>
      <c r="H436" s="180"/>
      <c r="I436" s="180">
        <v>0</v>
      </c>
      <c r="J436" s="180"/>
      <c r="K436" s="180">
        <v>0</v>
      </c>
      <c r="L436" s="180"/>
      <c r="M436" s="50">
        <f t="shared" si="1"/>
        <v>0</v>
      </c>
      <c r="Q436" s="164"/>
      <c r="S436" s="140"/>
      <c r="T436" s="141"/>
    </row>
    <row r="437" spans="2:20" x14ac:dyDescent="0.3">
      <c r="B437" s="128" t="s">
        <v>175</v>
      </c>
      <c r="C437" s="197">
        <f t="shared" si="0"/>
        <v>0</v>
      </c>
      <c r="D437" s="197"/>
      <c r="E437" s="180">
        <v>0</v>
      </c>
      <c r="F437" s="180"/>
      <c r="G437" s="180">
        <v>0</v>
      </c>
      <c r="H437" s="180"/>
      <c r="I437" s="180">
        <v>0</v>
      </c>
      <c r="J437" s="180"/>
      <c r="K437" s="180">
        <v>0</v>
      </c>
      <c r="L437" s="180"/>
      <c r="M437" s="50">
        <f t="shared" si="1"/>
        <v>0</v>
      </c>
      <c r="Q437" s="164"/>
      <c r="S437" s="140"/>
      <c r="T437" s="141"/>
    </row>
    <row r="438" spans="2:20" x14ac:dyDescent="0.3">
      <c r="B438" s="128" t="s">
        <v>176</v>
      </c>
      <c r="C438" s="197">
        <f t="shared" si="0"/>
        <v>0</v>
      </c>
      <c r="D438" s="197"/>
      <c r="E438" s="180">
        <v>0</v>
      </c>
      <c r="F438" s="180"/>
      <c r="G438" s="180">
        <v>0</v>
      </c>
      <c r="H438" s="180"/>
      <c r="I438" s="180">
        <v>0</v>
      </c>
      <c r="J438" s="180"/>
      <c r="K438" s="180">
        <v>0</v>
      </c>
      <c r="L438" s="180"/>
      <c r="M438" s="50">
        <f t="shared" si="1"/>
        <v>0</v>
      </c>
      <c r="Q438" s="164"/>
      <c r="S438" s="140"/>
      <c r="T438" s="141"/>
    </row>
    <row r="439" spans="2:20" x14ac:dyDescent="0.3">
      <c r="B439" s="128" t="s">
        <v>177</v>
      </c>
      <c r="C439" s="197">
        <f t="shared" si="0"/>
        <v>0</v>
      </c>
      <c r="D439" s="197"/>
      <c r="E439" s="180">
        <v>0</v>
      </c>
      <c r="F439" s="180"/>
      <c r="G439" s="180">
        <v>0</v>
      </c>
      <c r="H439" s="180"/>
      <c r="I439" s="180">
        <v>0</v>
      </c>
      <c r="J439" s="180"/>
      <c r="K439" s="180">
        <v>0</v>
      </c>
      <c r="L439" s="180"/>
      <c r="M439" s="50">
        <f t="shared" si="1"/>
        <v>0</v>
      </c>
      <c r="Q439" s="164"/>
      <c r="S439" s="140"/>
      <c r="T439" s="141"/>
    </row>
    <row r="440" spans="2:20" x14ac:dyDescent="0.3">
      <c r="B440" s="57" t="s">
        <v>155</v>
      </c>
      <c r="C440" s="191">
        <f>SUM(C433:D439)</f>
        <v>0</v>
      </c>
      <c r="D440" s="191"/>
      <c r="E440" s="191">
        <f>SUM(E433:F439)</f>
        <v>0</v>
      </c>
      <c r="F440" s="191"/>
      <c r="G440" s="191">
        <f>SUM(G433:H439)</f>
        <v>0</v>
      </c>
      <c r="H440" s="191"/>
      <c r="I440" s="191">
        <f>SUM(I433:J439)</f>
        <v>0</v>
      </c>
      <c r="J440" s="191"/>
      <c r="K440" s="191">
        <f>SUM(K433:L439)</f>
        <v>0</v>
      </c>
      <c r="L440" s="191"/>
      <c r="M440" s="56">
        <f>SUM(M433:M439)</f>
        <v>0</v>
      </c>
      <c r="Q440" s="164"/>
      <c r="R440" s="27" t="str">
        <f>IF(M95-M440=0,"OK","Current year doesn't match")</f>
        <v>OK</v>
      </c>
      <c r="S440" s="140"/>
      <c r="T440" s="141"/>
    </row>
    <row r="441" spans="2:20" x14ac:dyDescent="0.3">
      <c r="B441" s="10"/>
      <c r="Q441" s="164"/>
      <c r="S441" s="140"/>
      <c r="T441" s="141"/>
    </row>
    <row r="442" spans="2:20" x14ac:dyDescent="0.3">
      <c r="B442" s="10"/>
      <c r="C442" s="192" t="s">
        <v>52</v>
      </c>
      <c r="D442" s="193"/>
      <c r="E442" s="193"/>
      <c r="F442" s="193"/>
      <c r="G442" s="193"/>
      <c r="H442" s="193"/>
      <c r="I442" s="193"/>
      <c r="J442" s="193"/>
      <c r="K442" s="193"/>
      <c r="L442" s="193"/>
      <c r="M442" s="194"/>
      <c r="Q442" s="164"/>
      <c r="S442" s="140"/>
      <c r="T442" s="141"/>
    </row>
    <row r="443" spans="2:20" ht="42.65" customHeight="1" x14ac:dyDescent="0.3">
      <c r="B443" s="29" t="s">
        <v>164</v>
      </c>
      <c r="C443" s="195" t="s">
        <v>165</v>
      </c>
      <c r="D443" s="195"/>
      <c r="E443" s="196" t="s">
        <v>166</v>
      </c>
      <c r="F443" s="196"/>
      <c r="G443" s="196" t="s">
        <v>167</v>
      </c>
      <c r="H443" s="196"/>
      <c r="I443" s="195" t="s">
        <v>168</v>
      </c>
      <c r="J443" s="195"/>
      <c r="K443" s="195" t="s">
        <v>169</v>
      </c>
      <c r="L443" s="195"/>
      <c r="M443" s="32" t="s">
        <v>170</v>
      </c>
      <c r="Q443" s="164"/>
      <c r="S443" s="140"/>
      <c r="T443" s="141"/>
    </row>
    <row r="444" spans="2:20" x14ac:dyDescent="0.3">
      <c r="B444" s="128" t="s">
        <v>171</v>
      </c>
      <c r="C444" s="180">
        <v>0</v>
      </c>
      <c r="D444" s="180"/>
      <c r="E444" s="180">
        <v>0</v>
      </c>
      <c r="F444" s="180"/>
      <c r="G444" s="180">
        <v>0</v>
      </c>
      <c r="H444" s="180"/>
      <c r="I444" s="180">
        <v>0</v>
      </c>
      <c r="J444" s="180"/>
      <c r="K444" s="180">
        <v>0</v>
      </c>
      <c r="L444" s="180"/>
      <c r="M444" s="50">
        <f>C444+E444-G444-I444+K444</f>
        <v>0</v>
      </c>
      <c r="Q444" s="164"/>
      <c r="S444" s="140"/>
      <c r="T444" s="141"/>
    </row>
    <row r="445" spans="2:20" x14ac:dyDescent="0.3">
      <c r="B445" s="128" t="s">
        <v>172</v>
      </c>
      <c r="C445" s="180">
        <v>0</v>
      </c>
      <c r="D445" s="180"/>
      <c r="E445" s="180">
        <v>0</v>
      </c>
      <c r="F445" s="180"/>
      <c r="G445" s="180">
        <v>0</v>
      </c>
      <c r="H445" s="180"/>
      <c r="I445" s="180">
        <v>0</v>
      </c>
      <c r="J445" s="180"/>
      <c r="K445" s="180">
        <v>0</v>
      </c>
      <c r="L445" s="180"/>
      <c r="M445" s="50">
        <f t="shared" ref="M445:M450" si="2">C445+E445-G445-I445+K445</f>
        <v>0</v>
      </c>
      <c r="Q445" s="164"/>
      <c r="S445" s="140"/>
      <c r="T445" s="141"/>
    </row>
    <row r="446" spans="2:20" x14ac:dyDescent="0.3">
      <c r="B446" s="128" t="s">
        <v>173</v>
      </c>
      <c r="C446" s="180">
        <v>0</v>
      </c>
      <c r="D446" s="180"/>
      <c r="E446" s="180">
        <v>0</v>
      </c>
      <c r="F446" s="180"/>
      <c r="G446" s="180">
        <v>0</v>
      </c>
      <c r="H446" s="180"/>
      <c r="I446" s="180">
        <v>0</v>
      </c>
      <c r="J446" s="180"/>
      <c r="K446" s="180">
        <v>0</v>
      </c>
      <c r="L446" s="180"/>
      <c r="M446" s="50">
        <f t="shared" si="2"/>
        <v>0</v>
      </c>
      <c r="Q446" s="164"/>
      <c r="S446" s="140"/>
      <c r="T446" s="141"/>
    </row>
    <row r="447" spans="2:20" x14ac:dyDescent="0.3">
      <c r="B447" s="128" t="s">
        <v>174</v>
      </c>
      <c r="C447" s="180">
        <v>0</v>
      </c>
      <c r="D447" s="180"/>
      <c r="E447" s="180">
        <v>0</v>
      </c>
      <c r="F447" s="180"/>
      <c r="G447" s="180">
        <v>0</v>
      </c>
      <c r="H447" s="180"/>
      <c r="I447" s="180">
        <v>0</v>
      </c>
      <c r="J447" s="180"/>
      <c r="K447" s="180">
        <v>0</v>
      </c>
      <c r="L447" s="180"/>
      <c r="M447" s="50">
        <f t="shared" si="2"/>
        <v>0</v>
      </c>
      <c r="Q447" s="164"/>
      <c r="S447" s="140"/>
      <c r="T447" s="141"/>
    </row>
    <row r="448" spans="2:20" x14ac:dyDescent="0.3">
      <c r="B448" s="128" t="s">
        <v>175</v>
      </c>
      <c r="C448" s="180">
        <v>0</v>
      </c>
      <c r="D448" s="180"/>
      <c r="E448" s="180">
        <v>0</v>
      </c>
      <c r="F448" s="180"/>
      <c r="G448" s="180">
        <v>0</v>
      </c>
      <c r="H448" s="180"/>
      <c r="I448" s="180">
        <v>0</v>
      </c>
      <c r="J448" s="180"/>
      <c r="K448" s="180">
        <v>0</v>
      </c>
      <c r="L448" s="180"/>
      <c r="M448" s="50">
        <f t="shared" si="2"/>
        <v>0</v>
      </c>
      <c r="Q448" s="164"/>
      <c r="S448" s="140"/>
      <c r="T448" s="141"/>
    </row>
    <row r="449" spans="2:20" x14ac:dyDescent="0.3">
      <c r="B449" s="128" t="s">
        <v>176</v>
      </c>
      <c r="C449" s="180">
        <v>0</v>
      </c>
      <c r="D449" s="180"/>
      <c r="E449" s="180">
        <v>0</v>
      </c>
      <c r="F449" s="180"/>
      <c r="G449" s="180">
        <v>0</v>
      </c>
      <c r="H449" s="180"/>
      <c r="I449" s="180">
        <v>0</v>
      </c>
      <c r="J449" s="180"/>
      <c r="K449" s="180">
        <v>0</v>
      </c>
      <c r="L449" s="180"/>
      <c r="M449" s="50">
        <f t="shared" si="2"/>
        <v>0</v>
      </c>
      <c r="Q449" s="164"/>
      <c r="S449" s="140"/>
      <c r="T449" s="141"/>
    </row>
    <row r="450" spans="2:20" x14ac:dyDescent="0.3">
      <c r="B450" s="128" t="s">
        <v>177</v>
      </c>
      <c r="C450" s="180">
        <v>0</v>
      </c>
      <c r="D450" s="180"/>
      <c r="E450" s="180">
        <v>0</v>
      </c>
      <c r="F450" s="180"/>
      <c r="G450" s="180">
        <v>0</v>
      </c>
      <c r="H450" s="180"/>
      <c r="I450" s="180">
        <v>0</v>
      </c>
      <c r="J450" s="180"/>
      <c r="K450" s="180">
        <v>0</v>
      </c>
      <c r="L450" s="180"/>
      <c r="M450" s="50">
        <f t="shared" si="2"/>
        <v>0</v>
      </c>
      <c r="Q450" s="164"/>
      <c r="S450" s="140"/>
      <c r="T450" s="141"/>
    </row>
    <row r="451" spans="2:20" x14ac:dyDescent="0.3">
      <c r="B451" s="57" t="s">
        <v>155</v>
      </c>
      <c r="C451" s="191">
        <f>SUM(C444:D450)</f>
        <v>0</v>
      </c>
      <c r="D451" s="191"/>
      <c r="E451" s="191">
        <f>SUM(E444:F450)</f>
        <v>0</v>
      </c>
      <c r="F451" s="191"/>
      <c r="G451" s="191">
        <f>SUM(G444:H450)</f>
        <v>0</v>
      </c>
      <c r="H451" s="191"/>
      <c r="I451" s="191">
        <f>SUM(I444:J450)</f>
        <v>0</v>
      </c>
      <c r="J451" s="191"/>
      <c r="K451" s="191">
        <f>SUM(K444:L450)</f>
        <v>0</v>
      </c>
      <c r="L451" s="191"/>
      <c r="M451" s="56">
        <f>SUM(M444:M450)</f>
        <v>0</v>
      </c>
      <c r="Q451" s="165"/>
      <c r="R451" s="27" t="str">
        <f>IF(N95-M451=0,"OK","Last year doesn't match")</f>
        <v>OK</v>
      </c>
      <c r="S451" s="142"/>
      <c r="T451" s="143"/>
    </row>
    <row r="452" spans="2:20" x14ac:dyDescent="0.3">
      <c r="B452" s="10"/>
    </row>
    <row r="453" spans="2:20" x14ac:dyDescent="0.3">
      <c r="B453" s="175" t="s">
        <v>178</v>
      </c>
      <c r="C453" s="175"/>
      <c r="D453" s="175"/>
      <c r="E453" s="175"/>
      <c r="F453" s="175"/>
      <c r="G453" s="175"/>
      <c r="H453" s="175"/>
      <c r="I453" s="175"/>
      <c r="J453" s="175"/>
      <c r="K453" s="175"/>
      <c r="L453" s="175"/>
      <c r="M453" s="175"/>
      <c r="Q453" s="163" t="s">
        <v>146</v>
      </c>
      <c r="S453" s="138" t="s">
        <v>179</v>
      </c>
      <c r="T453" s="151"/>
    </row>
    <row r="454" spans="2:20" ht="14.5" customHeight="1" x14ac:dyDescent="0.3">
      <c r="B454" s="175" t="s">
        <v>180</v>
      </c>
      <c r="C454" s="175"/>
      <c r="D454" s="175"/>
      <c r="E454" s="196" t="s">
        <v>181</v>
      </c>
      <c r="F454" s="196"/>
      <c r="G454" s="196"/>
      <c r="H454" s="196"/>
      <c r="I454" s="196" t="s">
        <v>182</v>
      </c>
      <c r="J454" s="196"/>
      <c r="K454" s="196"/>
      <c r="L454" s="196"/>
      <c r="M454" s="29" t="s">
        <v>183</v>
      </c>
      <c r="Q454" s="164"/>
      <c r="S454" s="152"/>
      <c r="T454" s="153"/>
    </row>
    <row r="455" spans="2:20" x14ac:dyDescent="0.3">
      <c r="B455" s="176"/>
      <c r="C455" s="176"/>
      <c r="D455" s="176"/>
      <c r="E455" s="202"/>
      <c r="F455" s="202"/>
      <c r="G455" s="202"/>
      <c r="H455" s="202"/>
      <c r="I455" s="202"/>
      <c r="J455" s="202"/>
      <c r="K455" s="202"/>
      <c r="L455" s="202"/>
      <c r="M455" s="129"/>
      <c r="Q455" s="164"/>
      <c r="S455" s="152"/>
      <c r="T455" s="153"/>
    </row>
    <row r="456" spans="2:20" x14ac:dyDescent="0.3">
      <c r="B456" s="176"/>
      <c r="C456" s="176"/>
      <c r="D456" s="176"/>
      <c r="E456" s="202"/>
      <c r="F456" s="202"/>
      <c r="G456" s="202"/>
      <c r="H456" s="202"/>
      <c r="I456" s="202"/>
      <c r="J456" s="202"/>
      <c r="K456" s="202"/>
      <c r="L456" s="202"/>
      <c r="M456" s="129"/>
      <c r="Q456" s="164"/>
      <c r="S456" s="152"/>
      <c r="T456" s="153"/>
    </row>
    <row r="457" spans="2:20" x14ac:dyDescent="0.3">
      <c r="B457" s="176"/>
      <c r="C457" s="176"/>
      <c r="D457" s="176"/>
      <c r="E457" s="202"/>
      <c r="F457" s="202"/>
      <c r="G457" s="202"/>
      <c r="H457" s="202"/>
      <c r="I457" s="202"/>
      <c r="J457" s="202"/>
      <c r="K457" s="202"/>
      <c r="L457" s="202"/>
      <c r="M457" s="129"/>
      <c r="Q457" s="164"/>
      <c r="S457" s="152"/>
      <c r="T457" s="153"/>
    </row>
    <row r="458" spans="2:20" x14ac:dyDescent="0.3">
      <c r="B458" s="176"/>
      <c r="C458" s="176"/>
      <c r="D458" s="176"/>
      <c r="E458" s="202"/>
      <c r="F458" s="202"/>
      <c r="G458" s="202"/>
      <c r="H458" s="202"/>
      <c r="I458" s="202"/>
      <c r="J458" s="202"/>
      <c r="K458" s="202"/>
      <c r="L458" s="202"/>
      <c r="M458" s="129"/>
      <c r="Q458" s="164"/>
      <c r="S458" s="152"/>
      <c r="T458" s="153"/>
    </row>
    <row r="459" spans="2:20" x14ac:dyDescent="0.3">
      <c r="B459" s="176"/>
      <c r="C459" s="176"/>
      <c r="D459" s="176"/>
      <c r="E459" s="202"/>
      <c r="F459" s="202"/>
      <c r="G459" s="202"/>
      <c r="H459" s="202"/>
      <c r="I459" s="202"/>
      <c r="J459" s="202"/>
      <c r="K459" s="202"/>
      <c r="L459" s="202"/>
      <c r="M459" s="129"/>
      <c r="Q459" s="165"/>
      <c r="S459" s="154"/>
      <c r="T459" s="155"/>
    </row>
    <row r="460" spans="2:20" x14ac:dyDescent="0.3">
      <c r="B460" s="10"/>
    </row>
    <row r="461" spans="2:20" ht="12.75" customHeight="1" x14ac:dyDescent="0.3">
      <c r="B461" s="175" t="s">
        <v>184</v>
      </c>
      <c r="C461" s="175"/>
      <c r="D461" s="175"/>
      <c r="E461" s="175"/>
      <c r="F461" s="175"/>
      <c r="G461" s="175"/>
      <c r="H461" s="175"/>
      <c r="I461" s="175"/>
      <c r="J461" s="175"/>
      <c r="K461" s="175"/>
      <c r="L461" s="175"/>
      <c r="M461" s="175"/>
      <c r="Q461" s="163" t="s">
        <v>146</v>
      </c>
      <c r="S461" s="138" t="s">
        <v>185</v>
      </c>
      <c r="T461" s="151"/>
    </row>
    <row r="462" spans="2:20" x14ac:dyDescent="0.3">
      <c r="B462" s="166"/>
      <c r="C462" s="166"/>
      <c r="D462" s="166"/>
      <c r="E462" s="166"/>
      <c r="F462" s="166"/>
      <c r="G462" s="166"/>
      <c r="H462" s="166"/>
      <c r="I462" s="166"/>
      <c r="J462" s="166"/>
      <c r="K462" s="166"/>
      <c r="L462" s="166"/>
      <c r="M462" s="166"/>
      <c r="Q462" s="164"/>
      <c r="S462" s="152"/>
      <c r="T462" s="153"/>
    </row>
    <row r="463" spans="2:20" x14ac:dyDescent="0.3">
      <c r="B463" s="166"/>
      <c r="C463" s="166"/>
      <c r="D463" s="166"/>
      <c r="E463" s="166"/>
      <c r="F463" s="166"/>
      <c r="G463" s="166"/>
      <c r="H463" s="166"/>
      <c r="I463" s="166"/>
      <c r="J463" s="166"/>
      <c r="K463" s="166"/>
      <c r="L463" s="166"/>
      <c r="M463" s="166"/>
      <c r="Q463" s="164"/>
      <c r="S463" s="152"/>
      <c r="T463" s="153"/>
    </row>
    <row r="464" spans="2:20" x14ac:dyDescent="0.3">
      <c r="B464" s="166"/>
      <c r="C464" s="166"/>
      <c r="D464" s="166"/>
      <c r="E464" s="166"/>
      <c r="F464" s="166"/>
      <c r="G464" s="166"/>
      <c r="H464" s="166"/>
      <c r="I464" s="166"/>
      <c r="J464" s="166"/>
      <c r="K464" s="166"/>
      <c r="L464" s="166"/>
      <c r="M464" s="166"/>
      <c r="Q464" s="164"/>
      <c r="S464" s="152"/>
      <c r="T464" s="153"/>
    </row>
    <row r="465" spans="2:20" x14ac:dyDescent="0.3">
      <c r="B465" s="166"/>
      <c r="C465" s="166"/>
      <c r="D465" s="166"/>
      <c r="E465" s="166"/>
      <c r="F465" s="166"/>
      <c r="G465" s="166"/>
      <c r="H465" s="166"/>
      <c r="I465" s="166"/>
      <c r="J465" s="166"/>
      <c r="K465" s="166"/>
      <c r="L465" s="166"/>
      <c r="M465" s="166"/>
      <c r="Q465" s="164"/>
      <c r="S465" s="152"/>
      <c r="T465" s="153"/>
    </row>
    <row r="466" spans="2:20" x14ac:dyDescent="0.3">
      <c r="B466" s="166"/>
      <c r="C466" s="166"/>
      <c r="D466" s="166"/>
      <c r="E466" s="166"/>
      <c r="F466" s="166"/>
      <c r="G466" s="166"/>
      <c r="H466" s="166"/>
      <c r="I466" s="166"/>
      <c r="J466" s="166"/>
      <c r="K466" s="166"/>
      <c r="L466" s="166"/>
      <c r="M466" s="166"/>
      <c r="Q466" s="165"/>
      <c r="S466" s="154"/>
      <c r="T466" s="155"/>
    </row>
    <row r="467" spans="2:20" x14ac:dyDescent="0.3">
      <c r="B467" s="10"/>
      <c r="Q467" s="71"/>
    </row>
    <row r="468" spans="2:20" x14ac:dyDescent="0.3">
      <c r="B468" s="10"/>
    </row>
    <row r="469" spans="2:20" x14ac:dyDescent="0.3">
      <c r="B469" s="259" t="s">
        <v>186</v>
      </c>
      <c r="C469" s="259"/>
      <c r="D469" s="259"/>
      <c r="E469" s="259"/>
      <c r="F469" s="259"/>
      <c r="G469" s="259"/>
      <c r="H469" s="259"/>
      <c r="I469" s="259"/>
      <c r="J469" s="259"/>
      <c r="K469" s="259"/>
      <c r="L469" s="259"/>
      <c r="M469" s="259"/>
      <c r="N469" s="259"/>
    </row>
    <row r="470" spans="2:20" x14ac:dyDescent="0.3">
      <c r="B470" s="10"/>
    </row>
    <row r="471" spans="2:20" ht="14.5" customHeight="1" x14ac:dyDescent="0.3">
      <c r="B471" s="10"/>
      <c r="C471" s="196" t="s">
        <v>51</v>
      </c>
      <c r="D471" s="196"/>
      <c r="E471" s="196"/>
      <c r="F471" s="196"/>
      <c r="G471" s="196"/>
      <c r="H471" s="196"/>
      <c r="I471" s="196"/>
      <c r="J471" s="196"/>
      <c r="K471" s="196"/>
      <c r="L471" s="196"/>
      <c r="M471" s="196"/>
      <c r="N471" s="196"/>
      <c r="Q471" s="163" t="s">
        <v>146</v>
      </c>
      <c r="S471" s="138" t="s">
        <v>187</v>
      </c>
      <c r="T471" s="139"/>
    </row>
    <row r="472" spans="2:20" ht="39.65" customHeight="1" x14ac:dyDescent="0.3">
      <c r="B472" s="29" t="s">
        <v>164</v>
      </c>
      <c r="C472" s="206" t="s">
        <v>188</v>
      </c>
      <c r="D472" s="207"/>
      <c r="E472" s="206" t="s">
        <v>165</v>
      </c>
      <c r="F472" s="207"/>
      <c r="G472" s="192" t="s">
        <v>166</v>
      </c>
      <c r="H472" s="194"/>
      <c r="I472" s="192" t="s">
        <v>189</v>
      </c>
      <c r="J472" s="194"/>
      <c r="K472" s="206" t="s">
        <v>190</v>
      </c>
      <c r="L472" s="207"/>
      <c r="M472" s="31" t="s">
        <v>191</v>
      </c>
      <c r="N472" s="32" t="s">
        <v>170</v>
      </c>
      <c r="Q472" s="164"/>
      <c r="S472" s="140"/>
      <c r="T472" s="141"/>
    </row>
    <row r="473" spans="2:20" ht="28" customHeight="1" x14ac:dyDescent="0.3">
      <c r="B473" s="130" t="s">
        <v>192</v>
      </c>
      <c r="C473" s="231" t="s">
        <v>193</v>
      </c>
      <c r="D473" s="232"/>
      <c r="E473" s="233">
        <f>N483</f>
        <v>0</v>
      </c>
      <c r="F473" s="234"/>
      <c r="G473" s="260">
        <v>0</v>
      </c>
      <c r="H473" s="261"/>
      <c r="I473" s="260">
        <v>0</v>
      </c>
      <c r="J473" s="261"/>
      <c r="K473" s="260">
        <v>0</v>
      </c>
      <c r="L473" s="261"/>
      <c r="M473" s="131">
        <v>0</v>
      </c>
      <c r="N473" s="50">
        <f>E473+G473-I473+K473+M473</f>
        <v>0</v>
      </c>
      <c r="Q473" s="164"/>
      <c r="S473" s="140"/>
      <c r="T473" s="141"/>
    </row>
    <row r="474" spans="2:20" ht="28" customHeight="1" x14ac:dyDescent="0.3">
      <c r="B474" s="130" t="s">
        <v>194</v>
      </c>
      <c r="C474" s="231" t="s">
        <v>193</v>
      </c>
      <c r="D474" s="232"/>
      <c r="E474" s="233">
        <f t="shared" ref="E474:E478" si="3">N484</f>
        <v>0</v>
      </c>
      <c r="F474" s="234"/>
      <c r="G474" s="260">
        <v>0</v>
      </c>
      <c r="H474" s="261"/>
      <c r="I474" s="260">
        <v>0</v>
      </c>
      <c r="J474" s="261"/>
      <c r="K474" s="260">
        <v>0</v>
      </c>
      <c r="L474" s="261"/>
      <c r="M474" s="131">
        <v>0</v>
      </c>
      <c r="N474" s="50">
        <f t="shared" ref="N474:N478" si="4">E474+G474-I474+K474+M474</f>
        <v>0</v>
      </c>
      <c r="Q474" s="164"/>
      <c r="S474" s="140"/>
      <c r="T474" s="141"/>
    </row>
    <row r="475" spans="2:20" ht="28" customHeight="1" x14ac:dyDescent="0.3">
      <c r="B475" s="130" t="s">
        <v>195</v>
      </c>
      <c r="C475" s="231" t="s">
        <v>193</v>
      </c>
      <c r="D475" s="232"/>
      <c r="E475" s="233">
        <f t="shared" si="3"/>
        <v>0</v>
      </c>
      <c r="F475" s="234"/>
      <c r="G475" s="260">
        <v>0</v>
      </c>
      <c r="H475" s="261"/>
      <c r="I475" s="260">
        <v>0</v>
      </c>
      <c r="J475" s="261"/>
      <c r="K475" s="260">
        <v>0</v>
      </c>
      <c r="L475" s="261"/>
      <c r="M475" s="131">
        <v>0</v>
      </c>
      <c r="N475" s="50">
        <f t="shared" si="4"/>
        <v>0</v>
      </c>
      <c r="Q475" s="164"/>
      <c r="S475" s="140"/>
      <c r="T475" s="141"/>
    </row>
    <row r="476" spans="2:20" ht="28" customHeight="1" x14ac:dyDescent="0.3">
      <c r="B476" s="130" t="s">
        <v>196</v>
      </c>
      <c r="C476" s="231" t="s">
        <v>197</v>
      </c>
      <c r="D476" s="232"/>
      <c r="E476" s="233">
        <f t="shared" si="3"/>
        <v>0</v>
      </c>
      <c r="F476" s="234"/>
      <c r="G476" s="260">
        <v>0</v>
      </c>
      <c r="H476" s="261"/>
      <c r="I476" s="260">
        <v>0</v>
      </c>
      <c r="J476" s="261"/>
      <c r="K476" s="260">
        <v>0</v>
      </c>
      <c r="L476" s="261"/>
      <c r="M476" s="131">
        <v>0</v>
      </c>
      <c r="N476" s="50">
        <f t="shared" si="4"/>
        <v>0</v>
      </c>
      <c r="Q476" s="164"/>
      <c r="S476" s="140"/>
      <c r="T476" s="141"/>
    </row>
    <row r="477" spans="2:20" ht="28" customHeight="1" x14ac:dyDescent="0.3">
      <c r="B477" s="130" t="s">
        <v>198</v>
      </c>
      <c r="C477" s="231" t="s">
        <v>197</v>
      </c>
      <c r="D477" s="232"/>
      <c r="E477" s="233">
        <f t="shared" si="3"/>
        <v>0</v>
      </c>
      <c r="F477" s="234"/>
      <c r="G477" s="260">
        <v>0</v>
      </c>
      <c r="H477" s="261"/>
      <c r="I477" s="260">
        <v>0</v>
      </c>
      <c r="J477" s="261"/>
      <c r="K477" s="260">
        <v>0</v>
      </c>
      <c r="L477" s="261"/>
      <c r="M477" s="131">
        <v>0</v>
      </c>
      <c r="N477" s="50">
        <f t="shared" si="4"/>
        <v>0</v>
      </c>
      <c r="Q477" s="164"/>
      <c r="S477" s="140"/>
      <c r="T477" s="141"/>
    </row>
    <row r="478" spans="2:20" ht="28" customHeight="1" x14ac:dyDescent="0.3">
      <c r="B478" s="130" t="s">
        <v>199</v>
      </c>
      <c r="C478" s="231" t="s">
        <v>197</v>
      </c>
      <c r="D478" s="232"/>
      <c r="E478" s="233">
        <f t="shared" si="3"/>
        <v>0</v>
      </c>
      <c r="F478" s="234"/>
      <c r="G478" s="260">
        <v>0</v>
      </c>
      <c r="H478" s="261"/>
      <c r="I478" s="260">
        <v>0</v>
      </c>
      <c r="J478" s="261"/>
      <c r="K478" s="260">
        <v>0</v>
      </c>
      <c r="L478" s="261"/>
      <c r="M478" s="131">
        <v>0</v>
      </c>
      <c r="N478" s="50">
        <f t="shared" si="4"/>
        <v>0</v>
      </c>
      <c r="Q478" s="164"/>
      <c r="S478" s="140"/>
      <c r="T478" s="141"/>
    </row>
    <row r="479" spans="2:20" x14ac:dyDescent="0.3">
      <c r="B479" s="57" t="s">
        <v>155</v>
      </c>
      <c r="C479" s="182"/>
      <c r="D479" s="183"/>
      <c r="E479" s="262">
        <f>SUM(E473:F478)</f>
        <v>0</v>
      </c>
      <c r="F479" s="262"/>
      <c r="G479" s="262">
        <f>SUM(G473:H478)</f>
        <v>0</v>
      </c>
      <c r="H479" s="262"/>
      <c r="I479" s="262">
        <f>SUM(I473:J478)</f>
        <v>0</v>
      </c>
      <c r="J479" s="262"/>
      <c r="K479" s="262">
        <f>SUM(K473:L478)</f>
        <v>0</v>
      </c>
      <c r="L479" s="262"/>
      <c r="M479" s="58">
        <f>SUM(M473:M478)</f>
        <v>0</v>
      </c>
      <c r="N479" s="46">
        <f>SUM(N473:N478)</f>
        <v>0</v>
      </c>
      <c r="Q479" s="164"/>
      <c r="R479" s="27" t="str">
        <f>IF(M96-N479=0,"OK","Current year doesn't match")</f>
        <v>OK</v>
      </c>
      <c r="S479" s="140"/>
      <c r="T479" s="141"/>
    </row>
    <row r="480" spans="2:20" x14ac:dyDescent="0.3">
      <c r="B480" s="10"/>
      <c r="C480" s="10"/>
      <c r="D480" s="1"/>
      <c r="E480" s="1"/>
      <c r="F480" s="1"/>
      <c r="G480" s="1"/>
      <c r="H480" s="1"/>
      <c r="I480" s="1"/>
      <c r="J480" s="1"/>
      <c r="Q480" s="164"/>
      <c r="S480" s="140"/>
      <c r="T480" s="141"/>
    </row>
    <row r="481" spans="2:20" ht="14.5" customHeight="1" x14ac:dyDescent="0.3">
      <c r="B481" s="10"/>
      <c r="C481" s="196" t="s">
        <v>200</v>
      </c>
      <c r="D481" s="196"/>
      <c r="E481" s="196"/>
      <c r="F481" s="196"/>
      <c r="G481" s="196"/>
      <c r="H481" s="196"/>
      <c r="I481" s="196"/>
      <c r="J481" s="196"/>
      <c r="K481" s="196"/>
      <c r="L481" s="196"/>
      <c r="M481" s="196"/>
      <c r="N481" s="196"/>
      <c r="Q481" s="164"/>
      <c r="S481" s="140"/>
      <c r="T481" s="141"/>
    </row>
    <row r="482" spans="2:20" ht="39.65" customHeight="1" x14ac:dyDescent="0.3">
      <c r="B482" s="29" t="s">
        <v>164</v>
      </c>
      <c r="C482" s="206" t="s">
        <v>188</v>
      </c>
      <c r="D482" s="207"/>
      <c r="E482" s="206" t="s">
        <v>165</v>
      </c>
      <c r="F482" s="207"/>
      <c r="G482" s="192" t="s">
        <v>166</v>
      </c>
      <c r="H482" s="194"/>
      <c r="I482" s="192" t="s">
        <v>189</v>
      </c>
      <c r="J482" s="194"/>
      <c r="K482" s="206" t="s">
        <v>190</v>
      </c>
      <c r="L482" s="207"/>
      <c r="M482" s="31" t="s">
        <v>191</v>
      </c>
      <c r="N482" s="32" t="s">
        <v>170</v>
      </c>
      <c r="Q482" s="164"/>
      <c r="S482" s="140"/>
      <c r="T482" s="141"/>
    </row>
    <row r="483" spans="2:20" ht="28" customHeight="1" x14ac:dyDescent="0.3">
      <c r="B483" s="130" t="s">
        <v>192</v>
      </c>
      <c r="C483" s="231" t="s">
        <v>193</v>
      </c>
      <c r="D483" s="232"/>
      <c r="E483" s="260">
        <v>0</v>
      </c>
      <c r="F483" s="261"/>
      <c r="G483" s="260">
        <v>0</v>
      </c>
      <c r="H483" s="261"/>
      <c r="I483" s="260">
        <v>0</v>
      </c>
      <c r="J483" s="261"/>
      <c r="K483" s="260">
        <v>0</v>
      </c>
      <c r="L483" s="261"/>
      <c r="M483" s="131">
        <v>0</v>
      </c>
      <c r="N483" s="52">
        <f>E483+G483-I483+K483+M483</f>
        <v>0</v>
      </c>
      <c r="Q483" s="164"/>
      <c r="S483" s="140"/>
      <c r="T483" s="141"/>
    </row>
    <row r="484" spans="2:20" ht="28" customHeight="1" x14ac:dyDescent="0.3">
      <c r="B484" s="130" t="s">
        <v>194</v>
      </c>
      <c r="C484" s="231" t="s">
        <v>193</v>
      </c>
      <c r="D484" s="232"/>
      <c r="E484" s="260">
        <v>0</v>
      </c>
      <c r="F484" s="261"/>
      <c r="G484" s="260">
        <v>0</v>
      </c>
      <c r="H484" s="261"/>
      <c r="I484" s="260">
        <v>0</v>
      </c>
      <c r="J484" s="261"/>
      <c r="K484" s="260">
        <v>0</v>
      </c>
      <c r="L484" s="261"/>
      <c r="M484" s="131">
        <v>0</v>
      </c>
      <c r="N484" s="52">
        <f t="shared" ref="N484:N488" si="5">E484+G484-I484+K484+M484</f>
        <v>0</v>
      </c>
      <c r="Q484" s="164"/>
      <c r="S484" s="140"/>
      <c r="T484" s="141"/>
    </row>
    <row r="485" spans="2:20" ht="28" customHeight="1" x14ac:dyDescent="0.3">
      <c r="B485" s="130" t="s">
        <v>195</v>
      </c>
      <c r="C485" s="231" t="s">
        <v>193</v>
      </c>
      <c r="D485" s="232"/>
      <c r="E485" s="260">
        <v>0</v>
      </c>
      <c r="F485" s="261"/>
      <c r="G485" s="260">
        <v>0</v>
      </c>
      <c r="H485" s="261"/>
      <c r="I485" s="260">
        <v>0</v>
      </c>
      <c r="J485" s="261"/>
      <c r="K485" s="260">
        <v>0</v>
      </c>
      <c r="L485" s="261"/>
      <c r="M485" s="131">
        <v>0</v>
      </c>
      <c r="N485" s="52">
        <f t="shared" si="5"/>
        <v>0</v>
      </c>
      <c r="Q485" s="164"/>
      <c r="S485" s="140"/>
      <c r="T485" s="141"/>
    </row>
    <row r="486" spans="2:20" ht="28" customHeight="1" x14ac:dyDescent="0.3">
      <c r="B486" s="130" t="s">
        <v>196</v>
      </c>
      <c r="C486" s="231" t="s">
        <v>197</v>
      </c>
      <c r="D486" s="232"/>
      <c r="E486" s="260">
        <v>0</v>
      </c>
      <c r="F486" s="261"/>
      <c r="G486" s="260">
        <v>0</v>
      </c>
      <c r="H486" s="261"/>
      <c r="I486" s="260">
        <v>0</v>
      </c>
      <c r="J486" s="261"/>
      <c r="K486" s="260">
        <v>0</v>
      </c>
      <c r="L486" s="261"/>
      <c r="M486" s="131">
        <v>0</v>
      </c>
      <c r="N486" s="52">
        <f t="shared" si="5"/>
        <v>0</v>
      </c>
      <c r="Q486" s="164"/>
      <c r="S486" s="140"/>
      <c r="T486" s="141"/>
    </row>
    <row r="487" spans="2:20" ht="28" customHeight="1" x14ac:dyDescent="0.3">
      <c r="B487" s="130" t="s">
        <v>198</v>
      </c>
      <c r="C487" s="231" t="s">
        <v>197</v>
      </c>
      <c r="D487" s="232"/>
      <c r="E487" s="260">
        <v>0</v>
      </c>
      <c r="F487" s="261"/>
      <c r="G487" s="260">
        <v>0</v>
      </c>
      <c r="H487" s="261"/>
      <c r="I487" s="260">
        <v>0</v>
      </c>
      <c r="J487" s="261"/>
      <c r="K487" s="260">
        <v>0</v>
      </c>
      <c r="L487" s="261"/>
      <c r="M487" s="131">
        <v>0</v>
      </c>
      <c r="N487" s="52">
        <f t="shared" si="5"/>
        <v>0</v>
      </c>
      <c r="Q487" s="164"/>
      <c r="S487" s="140"/>
      <c r="T487" s="141"/>
    </row>
    <row r="488" spans="2:20" ht="28" customHeight="1" x14ac:dyDescent="0.3">
      <c r="B488" s="130" t="s">
        <v>199</v>
      </c>
      <c r="C488" s="231" t="s">
        <v>197</v>
      </c>
      <c r="D488" s="232"/>
      <c r="E488" s="260">
        <v>0</v>
      </c>
      <c r="F488" s="261"/>
      <c r="G488" s="260"/>
      <c r="H488" s="261"/>
      <c r="I488" s="260">
        <v>0</v>
      </c>
      <c r="J488" s="261"/>
      <c r="K488" s="260">
        <v>0</v>
      </c>
      <c r="L488" s="261"/>
      <c r="M488" s="131">
        <v>0</v>
      </c>
      <c r="N488" s="52">
        <f t="shared" si="5"/>
        <v>0</v>
      </c>
      <c r="Q488" s="164"/>
      <c r="S488" s="140"/>
      <c r="T488" s="141"/>
    </row>
    <row r="489" spans="2:20" x14ac:dyDescent="0.3">
      <c r="B489" s="57" t="s">
        <v>155</v>
      </c>
      <c r="C489" s="182"/>
      <c r="D489" s="183"/>
      <c r="E489" s="262">
        <f>SUM(E483:F488)</f>
        <v>0</v>
      </c>
      <c r="F489" s="262"/>
      <c r="G489" s="262">
        <f>SUM(G483:H488)</f>
        <v>0</v>
      </c>
      <c r="H489" s="262"/>
      <c r="I489" s="262">
        <f>SUM(I483:J488)</f>
        <v>0</v>
      </c>
      <c r="J489" s="262"/>
      <c r="K489" s="262">
        <f>SUM(K483:L488)</f>
        <v>0</v>
      </c>
      <c r="L489" s="262"/>
      <c r="M489" s="58">
        <f>SUM(M483:M488)</f>
        <v>0</v>
      </c>
      <c r="N489" s="46">
        <f>SUM(N483:N488)</f>
        <v>0</v>
      </c>
      <c r="Q489" s="165"/>
      <c r="R489" s="27" t="str">
        <f>IF(N96-N489=0,"OK","Current year doesn't match")</f>
        <v>OK</v>
      </c>
      <c r="S489" s="142"/>
      <c r="T489" s="143"/>
    </row>
    <row r="490" spans="2:20" x14ac:dyDescent="0.3">
      <c r="B490" s="10"/>
    </row>
    <row r="491" spans="2:20" x14ac:dyDescent="0.3">
      <c r="B491" s="10"/>
    </row>
    <row r="492" spans="2:20" x14ac:dyDescent="0.3">
      <c r="B492" s="259" t="s">
        <v>201</v>
      </c>
      <c r="C492" s="259"/>
      <c r="D492" s="259"/>
      <c r="E492" s="259"/>
      <c r="F492" s="259"/>
      <c r="G492" s="259"/>
      <c r="H492" s="259"/>
      <c r="I492" s="259"/>
      <c r="J492" s="259"/>
      <c r="K492" s="259"/>
      <c r="L492" s="259"/>
      <c r="M492" s="259"/>
      <c r="N492" s="259"/>
    </row>
    <row r="493" spans="2:20" x14ac:dyDescent="0.3">
      <c r="B493" s="10"/>
    </row>
    <row r="494" spans="2:20" ht="15" customHeight="1" x14ac:dyDescent="0.3">
      <c r="C494" s="192" t="s">
        <v>51</v>
      </c>
      <c r="D494" s="193"/>
      <c r="E494" s="193"/>
      <c r="F494" s="193"/>
      <c r="G494" s="193"/>
      <c r="H494" s="193"/>
      <c r="I494" s="193"/>
      <c r="J494" s="193"/>
      <c r="K494" s="193"/>
      <c r="L494" s="193"/>
      <c r="M494" s="193"/>
      <c r="N494" s="194"/>
      <c r="O494" s="3"/>
      <c r="Q494" s="148" t="s">
        <v>22</v>
      </c>
      <c r="S494" s="138" t="s">
        <v>202</v>
      </c>
      <c r="T494" s="139"/>
    </row>
    <row r="495" spans="2:20" ht="56.15" customHeight="1" x14ac:dyDescent="0.3">
      <c r="B495" s="29" t="s">
        <v>203</v>
      </c>
      <c r="C495" s="195" t="s">
        <v>204</v>
      </c>
      <c r="D495" s="195"/>
      <c r="E495" s="195" t="s">
        <v>205</v>
      </c>
      <c r="F495" s="195"/>
      <c r="G495" s="195" t="s">
        <v>301</v>
      </c>
      <c r="H495" s="195"/>
      <c r="I495" s="195" t="s">
        <v>206</v>
      </c>
      <c r="J495" s="195"/>
      <c r="K495" s="195" t="s">
        <v>207</v>
      </c>
      <c r="L495" s="195"/>
      <c r="M495" s="31" t="s">
        <v>208</v>
      </c>
      <c r="N495" s="31" t="s">
        <v>155</v>
      </c>
      <c r="Q495" s="149"/>
      <c r="S495" s="140"/>
      <c r="T495" s="141"/>
    </row>
    <row r="496" spans="2:20" ht="15" customHeight="1" x14ac:dyDescent="0.3">
      <c r="B496" s="92" t="s">
        <v>209</v>
      </c>
      <c r="C496" s="264">
        <f>C520</f>
        <v>0</v>
      </c>
      <c r="D496" s="264"/>
      <c r="E496" s="264">
        <f>E520</f>
        <v>0</v>
      </c>
      <c r="F496" s="264"/>
      <c r="G496" s="264">
        <f>G520</f>
        <v>0</v>
      </c>
      <c r="H496" s="264"/>
      <c r="I496" s="264">
        <f>I520</f>
        <v>0</v>
      </c>
      <c r="J496" s="264"/>
      <c r="K496" s="264">
        <f>K520</f>
        <v>0</v>
      </c>
      <c r="L496" s="264"/>
      <c r="M496" s="52">
        <f>M520</f>
        <v>0</v>
      </c>
      <c r="N496" s="51">
        <f>SUM(C496:M496)</f>
        <v>0</v>
      </c>
      <c r="Q496" s="149"/>
      <c r="S496" s="140"/>
      <c r="T496" s="141"/>
    </row>
    <row r="497" spans="2:20" ht="12.75" customHeight="1" x14ac:dyDescent="0.3">
      <c r="B497" s="92" t="s">
        <v>210</v>
      </c>
      <c r="C497" s="265">
        <v>0</v>
      </c>
      <c r="D497" s="265"/>
      <c r="E497" s="264"/>
      <c r="F497" s="264"/>
      <c r="G497" s="266"/>
      <c r="H497" s="266"/>
      <c r="I497" s="264"/>
      <c r="J497" s="264"/>
      <c r="K497" s="264"/>
      <c r="L497" s="264"/>
      <c r="M497" s="90"/>
      <c r="N497" s="51">
        <f>SUM(C497:M497)</f>
        <v>0</v>
      </c>
      <c r="Q497" s="149"/>
      <c r="S497" s="140"/>
      <c r="T497" s="141"/>
    </row>
    <row r="498" spans="2:20" ht="12.75" customHeight="1" x14ac:dyDescent="0.3">
      <c r="B498" s="92" t="s">
        <v>211</v>
      </c>
      <c r="C498" s="265">
        <v>0</v>
      </c>
      <c r="D498" s="265"/>
      <c r="E498" s="264"/>
      <c r="F498" s="264"/>
      <c r="G498" s="266"/>
      <c r="H498" s="266"/>
      <c r="I498" s="264"/>
      <c r="J498" s="264"/>
      <c r="K498" s="264"/>
      <c r="L498" s="264"/>
      <c r="M498" s="90"/>
      <c r="N498" s="51">
        <f>SUM(C498:M498)</f>
        <v>0</v>
      </c>
      <c r="Q498" s="149"/>
      <c r="S498" s="140"/>
      <c r="T498" s="141"/>
    </row>
    <row r="499" spans="2:20" ht="15" customHeight="1" x14ac:dyDescent="0.3">
      <c r="B499" s="92" t="s">
        <v>212</v>
      </c>
      <c r="C499" s="263"/>
      <c r="D499" s="263"/>
      <c r="E499" s="264">
        <f>$M$73</f>
        <v>0</v>
      </c>
      <c r="F499" s="264"/>
      <c r="G499" s="266"/>
      <c r="H499" s="266"/>
      <c r="I499" s="264"/>
      <c r="J499" s="264"/>
      <c r="K499" s="264"/>
      <c r="L499" s="264"/>
      <c r="M499" s="90"/>
      <c r="N499" s="51">
        <f t="shared" ref="N499:N505" si="6">SUM(D499:M499)</f>
        <v>0</v>
      </c>
      <c r="Q499" s="149"/>
      <c r="S499" s="140"/>
      <c r="T499" s="141"/>
    </row>
    <row r="500" spans="2:20" ht="27.75" customHeight="1" x14ac:dyDescent="0.3">
      <c r="B500" s="92" t="s">
        <v>213</v>
      </c>
      <c r="C500" s="263"/>
      <c r="D500" s="263"/>
      <c r="E500" s="265">
        <v>0</v>
      </c>
      <c r="F500" s="265"/>
      <c r="G500" s="266"/>
      <c r="H500" s="266"/>
      <c r="I500" s="264"/>
      <c r="J500" s="264"/>
      <c r="K500" s="264"/>
      <c r="L500" s="264"/>
      <c r="M500" s="90"/>
      <c r="N500" s="51">
        <f t="shared" si="6"/>
        <v>0</v>
      </c>
      <c r="Q500" s="149"/>
      <c r="S500" s="140"/>
      <c r="T500" s="141"/>
    </row>
    <row r="501" spans="2:20" ht="29.25" customHeight="1" x14ac:dyDescent="0.3">
      <c r="B501" s="92" t="s">
        <v>302</v>
      </c>
      <c r="C501" s="263"/>
      <c r="D501" s="263"/>
      <c r="E501" s="265">
        <v>0</v>
      </c>
      <c r="F501" s="265"/>
      <c r="G501" s="265">
        <v>0</v>
      </c>
      <c r="H501" s="265"/>
      <c r="I501" s="265">
        <v>0</v>
      </c>
      <c r="J501" s="265"/>
      <c r="K501" s="264"/>
      <c r="L501" s="264"/>
      <c r="M501" s="90"/>
      <c r="N501" s="51">
        <f t="shared" si="6"/>
        <v>0</v>
      </c>
      <c r="Q501" s="149"/>
      <c r="S501" s="140"/>
      <c r="T501" s="141"/>
    </row>
    <row r="502" spans="2:20" ht="33" customHeight="1" x14ac:dyDescent="0.3">
      <c r="B502" s="92" t="s">
        <v>303</v>
      </c>
      <c r="C502" s="263"/>
      <c r="D502" s="263"/>
      <c r="E502" s="265">
        <v>0</v>
      </c>
      <c r="F502" s="265"/>
      <c r="G502" s="265">
        <v>0</v>
      </c>
      <c r="H502" s="265"/>
      <c r="I502" s="265">
        <v>0</v>
      </c>
      <c r="J502" s="265"/>
      <c r="K502" s="264"/>
      <c r="L502" s="264"/>
      <c r="M502" s="90"/>
      <c r="N502" s="51">
        <f t="shared" si="6"/>
        <v>0</v>
      </c>
      <c r="Q502" s="149"/>
      <c r="S502" s="140"/>
      <c r="T502" s="141"/>
    </row>
    <row r="503" spans="2:20" x14ac:dyDescent="0.3">
      <c r="B503" s="92" t="s">
        <v>214</v>
      </c>
      <c r="C503" s="263"/>
      <c r="D503" s="263"/>
      <c r="E503" s="264"/>
      <c r="F503" s="264"/>
      <c r="G503" s="266"/>
      <c r="H503" s="266"/>
      <c r="I503" s="264"/>
      <c r="J503" s="264"/>
      <c r="K503" s="264">
        <f>K440</f>
        <v>0</v>
      </c>
      <c r="L503" s="264"/>
      <c r="M503" s="90"/>
      <c r="N503" s="51">
        <f t="shared" si="6"/>
        <v>0</v>
      </c>
      <c r="Q503" s="149"/>
      <c r="S503" s="140"/>
      <c r="T503" s="141"/>
    </row>
    <row r="504" spans="2:20" ht="27" customHeight="1" x14ac:dyDescent="0.3">
      <c r="B504" s="92" t="s">
        <v>215</v>
      </c>
      <c r="C504" s="263"/>
      <c r="D504" s="263"/>
      <c r="E504" s="265">
        <v>0</v>
      </c>
      <c r="F504" s="265"/>
      <c r="G504" s="264"/>
      <c r="H504" s="264"/>
      <c r="I504" s="264"/>
      <c r="J504" s="264"/>
      <c r="K504" s="265">
        <v>0</v>
      </c>
      <c r="L504" s="265"/>
      <c r="M504" s="90"/>
      <c r="N504" s="51">
        <f t="shared" si="6"/>
        <v>0</v>
      </c>
      <c r="Q504" s="149"/>
      <c r="S504" s="140"/>
      <c r="T504" s="141"/>
    </row>
    <row r="505" spans="2:20" ht="27.65" customHeight="1" x14ac:dyDescent="0.3">
      <c r="B505" s="92" t="s">
        <v>216</v>
      </c>
      <c r="C505" s="263"/>
      <c r="D505" s="263"/>
      <c r="E505" s="265">
        <v>0</v>
      </c>
      <c r="F505" s="265"/>
      <c r="G505" s="266"/>
      <c r="H505" s="266"/>
      <c r="I505" s="264"/>
      <c r="J505" s="264"/>
      <c r="K505" s="264"/>
      <c r="L505" s="264"/>
      <c r="M505" s="131">
        <v>0</v>
      </c>
      <c r="N505" s="51">
        <f t="shared" si="6"/>
        <v>0</v>
      </c>
      <c r="Q505" s="149"/>
      <c r="S505" s="140"/>
      <c r="T505" s="141"/>
    </row>
    <row r="506" spans="2:20" ht="15" customHeight="1" x14ac:dyDescent="0.3">
      <c r="B506" s="91" t="s">
        <v>217</v>
      </c>
      <c r="C506" s="262">
        <f>SUM(C496:D505)</f>
        <v>0</v>
      </c>
      <c r="D506" s="262"/>
      <c r="E506" s="264">
        <f>SUM(E496:E505)</f>
        <v>0</v>
      </c>
      <c r="F506" s="264"/>
      <c r="G506" s="264">
        <f>SUM(G496:G505)</f>
        <v>0</v>
      </c>
      <c r="H506" s="264"/>
      <c r="I506" s="264">
        <f>SUM(I496:I505)</f>
        <v>0</v>
      </c>
      <c r="J506" s="264"/>
      <c r="K506" s="264">
        <f>SUM(K496:K505)</f>
        <v>0</v>
      </c>
      <c r="L506" s="264"/>
      <c r="M506" s="58">
        <f>SUM(M496:M505)</f>
        <v>0</v>
      </c>
      <c r="N506" s="46">
        <f>SUM(C506:M506)</f>
        <v>0</v>
      </c>
      <c r="Q506" s="149"/>
      <c r="R506" s="27" t="str">
        <f>IF(M116-M125=0,"OK","Current year net assets doesn't equal accumulated funds")</f>
        <v>OK</v>
      </c>
      <c r="S506" s="140"/>
      <c r="T506" s="141"/>
    </row>
    <row r="507" spans="2:20" x14ac:dyDescent="0.3">
      <c r="B507" s="10"/>
      <c r="Q507" s="149"/>
      <c r="S507" s="140"/>
      <c r="T507" s="141"/>
    </row>
    <row r="508" spans="2:20" x14ac:dyDescent="0.3">
      <c r="C508" s="192" t="s">
        <v>52</v>
      </c>
      <c r="D508" s="193"/>
      <c r="E508" s="193"/>
      <c r="F508" s="193"/>
      <c r="G508" s="193"/>
      <c r="H508" s="193"/>
      <c r="I508" s="193"/>
      <c r="J508" s="193"/>
      <c r="K508" s="193"/>
      <c r="L508" s="193"/>
      <c r="M508" s="193"/>
      <c r="N508" s="194"/>
      <c r="Q508" s="149"/>
      <c r="S508" s="140"/>
      <c r="T508" s="141"/>
    </row>
    <row r="509" spans="2:20" ht="39.65" customHeight="1" x14ac:dyDescent="0.3">
      <c r="B509" s="29" t="s">
        <v>203</v>
      </c>
      <c r="C509" s="195" t="s">
        <v>204</v>
      </c>
      <c r="D509" s="195"/>
      <c r="E509" s="195" t="s">
        <v>205</v>
      </c>
      <c r="F509" s="195"/>
      <c r="G509" s="195" t="s">
        <v>301</v>
      </c>
      <c r="H509" s="195"/>
      <c r="I509" s="195" t="s">
        <v>206</v>
      </c>
      <c r="J509" s="195"/>
      <c r="K509" s="195" t="s">
        <v>207</v>
      </c>
      <c r="L509" s="195"/>
      <c r="M509" s="31" t="s">
        <v>208</v>
      </c>
      <c r="N509" s="31" t="s">
        <v>155</v>
      </c>
      <c r="Q509" s="149"/>
      <c r="S509" s="140"/>
      <c r="T509" s="141"/>
    </row>
    <row r="510" spans="2:20" x14ac:dyDescent="0.3">
      <c r="B510" s="92" t="s">
        <v>209</v>
      </c>
      <c r="C510" s="265">
        <v>0</v>
      </c>
      <c r="D510" s="265"/>
      <c r="E510" s="265">
        <v>0</v>
      </c>
      <c r="F510" s="265"/>
      <c r="G510" s="265">
        <v>0</v>
      </c>
      <c r="H510" s="265"/>
      <c r="I510" s="265">
        <v>0</v>
      </c>
      <c r="J510" s="265"/>
      <c r="K510" s="265">
        <v>0</v>
      </c>
      <c r="L510" s="265"/>
      <c r="M510" s="131">
        <v>0</v>
      </c>
      <c r="N510" s="51">
        <f>SUM(C510:M510)</f>
        <v>0</v>
      </c>
      <c r="Q510" s="149"/>
      <c r="S510" s="140"/>
      <c r="T510" s="141"/>
    </row>
    <row r="511" spans="2:20" ht="12.65" customHeight="1" x14ac:dyDescent="0.3">
      <c r="B511" s="92" t="s">
        <v>210</v>
      </c>
      <c r="C511" s="265">
        <v>0</v>
      </c>
      <c r="D511" s="265"/>
      <c r="E511" s="264"/>
      <c r="F511" s="264"/>
      <c r="G511" s="266"/>
      <c r="H511" s="266"/>
      <c r="I511" s="264"/>
      <c r="J511" s="264"/>
      <c r="K511" s="264"/>
      <c r="L511" s="264"/>
      <c r="M511" s="90"/>
      <c r="N511" s="51">
        <f>SUM(C511:M511)</f>
        <v>0</v>
      </c>
      <c r="Q511" s="149"/>
      <c r="S511" s="140"/>
      <c r="T511" s="141"/>
    </row>
    <row r="512" spans="2:20" ht="12.75" customHeight="1" x14ac:dyDescent="0.3">
      <c r="B512" s="92" t="s">
        <v>211</v>
      </c>
      <c r="C512" s="265">
        <v>0</v>
      </c>
      <c r="D512" s="265"/>
      <c r="E512" s="264"/>
      <c r="F512" s="264"/>
      <c r="G512" s="266"/>
      <c r="H512" s="266"/>
      <c r="I512" s="264"/>
      <c r="J512" s="264"/>
      <c r="K512" s="264"/>
      <c r="L512" s="264"/>
      <c r="M512" s="90"/>
      <c r="N512" s="51">
        <f>SUM(C512:M512)</f>
        <v>0</v>
      </c>
      <c r="Q512" s="149"/>
      <c r="S512" s="140"/>
      <c r="T512" s="141"/>
    </row>
    <row r="513" spans="2:20" x14ac:dyDescent="0.3">
      <c r="B513" s="92" t="s">
        <v>212</v>
      </c>
      <c r="C513" s="263"/>
      <c r="D513" s="263"/>
      <c r="E513" s="264">
        <f>$N$73</f>
        <v>0</v>
      </c>
      <c r="F513" s="264"/>
      <c r="G513" s="266"/>
      <c r="H513" s="266"/>
      <c r="I513" s="264"/>
      <c r="J513" s="264"/>
      <c r="K513" s="264"/>
      <c r="L513" s="264"/>
      <c r="M513" s="90"/>
      <c r="N513" s="51">
        <f t="shared" ref="N513:N519" si="7">SUM(D513:M513)</f>
        <v>0</v>
      </c>
      <c r="Q513" s="149"/>
      <c r="S513" s="140"/>
      <c r="T513" s="141"/>
    </row>
    <row r="514" spans="2:20" ht="27" customHeight="1" x14ac:dyDescent="0.3">
      <c r="B514" s="92" t="s">
        <v>213</v>
      </c>
      <c r="C514" s="263"/>
      <c r="D514" s="263"/>
      <c r="E514" s="265">
        <v>0</v>
      </c>
      <c r="F514" s="265"/>
      <c r="G514" s="266"/>
      <c r="H514" s="266"/>
      <c r="I514" s="264"/>
      <c r="J514" s="264"/>
      <c r="K514" s="264"/>
      <c r="L514" s="264"/>
      <c r="M514" s="90"/>
      <c r="N514" s="51">
        <f t="shared" si="7"/>
        <v>0</v>
      </c>
      <c r="Q514" s="149"/>
      <c r="S514" s="140"/>
      <c r="T514" s="141"/>
    </row>
    <row r="515" spans="2:20" ht="27" customHeight="1" x14ac:dyDescent="0.3">
      <c r="B515" s="92" t="s">
        <v>302</v>
      </c>
      <c r="C515" s="263"/>
      <c r="D515" s="263"/>
      <c r="E515" s="265">
        <v>0</v>
      </c>
      <c r="F515" s="265"/>
      <c r="G515" s="265">
        <v>0</v>
      </c>
      <c r="H515" s="265"/>
      <c r="I515" s="265">
        <v>0</v>
      </c>
      <c r="J515" s="265"/>
      <c r="K515" s="264"/>
      <c r="L515" s="264"/>
      <c r="M515" s="90"/>
      <c r="N515" s="51">
        <f t="shared" si="7"/>
        <v>0</v>
      </c>
      <c r="Q515" s="149"/>
      <c r="S515" s="140"/>
      <c r="T515" s="141"/>
    </row>
    <row r="516" spans="2:20" ht="30" customHeight="1" x14ac:dyDescent="0.3">
      <c r="B516" s="92" t="s">
        <v>303</v>
      </c>
      <c r="C516" s="263"/>
      <c r="D516" s="263"/>
      <c r="E516" s="265">
        <v>0</v>
      </c>
      <c r="F516" s="265"/>
      <c r="G516" s="265">
        <v>0</v>
      </c>
      <c r="H516" s="265"/>
      <c r="I516" s="265">
        <v>0</v>
      </c>
      <c r="J516" s="265"/>
      <c r="K516" s="264"/>
      <c r="L516" s="264"/>
      <c r="M516" s="90"/>
      <c r="N516" s="51">
        <f t="shared" si="7"/>
        <v>0</v>
      </c>
      <c r="Q516" s="149"/>
      <c r="S516" s="140"/>
      <c r="T516" s="141"/>
    </row>
    <row r="517" spans="2:20" x14ac:dyDescent="0.3">
      <c r="B517" s="92" t="s">
        <v>214</v>
      </c>
      <c r="C517" s="263"/>
      <c r="D517" s="263"/>
      <c r="E517" s="264"/>
      <c r="F517" s="264"/>
      <c r="G517" s="266"/>
      <c r="H517" s="266"/>
      <c r="I517" s="264"/>
      <c r="J517" s="264"/>
      <c r="K517" s="264">
        <f>K454</f>
        <v>0</v>
      </c>
      <c r="L517" s="264"/>
      <c r="M517" s="90"/>
      <c r="N517" s="51">
        <f t="shared" si="7"/>
        <v>0</v>
      </c>
      <c r="Q517" s="149"/>
      <c r="S517" s="140"/>
      <c r="T517" s="141"/>
    </row>
    <row r="518" spans="2:20" ht="29.15" customHeight="1" x14ac:dyDescent="0.3">
      <c r="B518" s="92" t="s">
        <v>215</v>
      </c>
      <c r="C518" s="263"/>
      <c r="D518" s="263"/>
      <c r="E518" s="265">
        <v>0</v>
      </c>
      <c r="F518" s="265"/>
      <c r="G518" s="264"/>
      <c r="H518" s="264"/>
      <c r="I518" s="264"/>
      <c r="J518" s="264"/>
      <c r="K518" s="265">
        <v>0</v>
      </c>
      <c r="L518" s="265"/>
      <c r="M518" s="90"/>
      <c r="N518" s="51">
        <f t="shared" si="7"/>
        <v>0</v>
      </c>
      <c r="Q518" s="149"/>
      <c r="S518" s="140"/>
      <c r="T518" s="141"/>
    </row>
    <row r="519" spans="2:20" ht="26.15" customHeight="1" x14ac:dyDescent="0.3">
      <c r="B519" s="92" t="s">
        <v>216</v>
      </c>
      <c r="C519" s="263"/>
      <c r="D519" s="263"/>
      <c r="E519" s="265">
        <v>0</v>
      </c>
      <c r="F519" s="265"/>
      <c r="G519" s="266"/>
      <c r="H519" s="266"/>
      <c r="I519" s="264"/>
      <c r="J519" s="264"/>
      <c r="K519" s="264"/>
      <c r="L519" s="264"/>
      <c r="M519" s="131">
        <v>0</v>
      </c>
      <c r="N519" s="51">
        <f t="shared" si="7"/>
        <v>0</v>
      </c>
      <c r="Q519" s="149"/>
      <c r="S519" s="140"/>
      <c r="T519" s="141"/>
    </row>
    <row r="520" spans="2:20" x14ac:dyDescent="0.3">
      <c r="B520" s="91" t="s">
        <v>217</v>
      </c>
      <c r="C520" s="262">
        <f>SUM(C510:D519)</f>
        <v>0</v>
      </c>
      <c r="D520" s="262"/>
      <c r="E520" s="264">
        <f>SUM(E510:E519)</f>
        <v>0</v>
      </c>
      <c r="F520" s="264"/>
      <c r="G520" s="264">
        <f>SUM(G510:G519)</f>
        <v>0</v>
      </c>
      <c r="H520" s="264"/>
      <c r="I520" s="264">
        <f>SUM(I510:I519)</f>
        <v>0</v>
      </c>
      <c r="J520" s="264"/>
      <c r="K520" s="264">
        <f>SUM(K510:K519)</f>
        <v>0</v>
      </c>
      <c r="L520" s="264"/>
      <c r="M520" s="58">
        <f>SUM(M510:M519)</f>
        <v>0</v>
      </c>
      <c r="N520" s="46">
        <f>SUM(C520:M520)</f>
        <v>0</v>
      </c>
      <c r="Q520" s="150"/>
      <c r="R520" s="27" t="str">
        <f>IF(N116-N125=0,"OK","Last year net assets doesn't equal accumulated funds")</f>
        <v>OK</v>
      </c>
      <c r="S520" s="142"/>
      <c r="T520" s="143"/>
    </row>
    <row r="521" spans="2:20" x14ac:dyDescent="0.3">
      <c r="B521" s="10"/>
    </row>
    <row r="522" spans="2:20" x14ac:dyDescent="0.3">
      <c r="B522" s="28" t="s">
        <v>314</v>
      </c>
    </row>
    <row r="523" spans="2:20" ht="12.75" customHeight="1" x14ac:dyDescent="0.3">
      <c r="M523" s="30" t="s">
        <v>51</v>
      </c>
      <c r="N523" s="30" t="s">
        <v>52</v>
      </c>
    </row>
    <row r="524" spans="2:20" x14ac:dyDescent="0.3">
      <c r="B524" s="175" t="s">
        <v>77</v>
      </c>
      <c r="C524" s="175"/>
      <c r="D524" s="173" t="s">
        <v>218</v>
      </c>
      <c r="E524" s="173"/>
      <c r="F524" s="173"/>
      <c r="G524" s="173"/>
      <c r="H524" s="173"/>
      <c r="I524" s="173"/>
      <c r="J524" s="173"/>
      <c r="K524" s="173"/>
      <c r="L524" s="173"/>
      <c r="M524" s="30" t="s">
        <v>63</v>
      </c>
      <c r="N524" s="30" t="s">
        <v>63</v>
      </c>
      <c r="Q524" s="163" t="s">
        <v>146</v>
      </c>
      <c r="S524" s="138" t="s">
        <v>317</v>
      </c>
      <c r="T524" s="139"/>
    </row>
    <row r="525" spans="2:20" x14ac:dyDescent="0.3">
      <c r="B525" s="176"/>
      <c r="C525" s="176"/>
      <c r="D525" s="174"/>
      <c r="E525" s="174"/>
      <c r="F525" s="174"/>
      <c r="G525" s="174"/>
      <c r="H525" s="174"/>
      <c r="I525" s="174"/>
      <c r="J525" s="174"/>
      <c r="K525" s="174"/>
      <c r="L525" s="174"/>
      <c r="M525" s="129"/>
      <c r="N525" s="129"/>
      <c r="Q525" s="164"/>
      <c r="S525" s="140"/>
      <c r="T525" s="141"/>
    </row>
    <row r="526" spans="2:20" x14ac:dyDescent="0.3">
      <c r="B526" s="176"/>
      <c r="C526" s="176"/>
      <c r="D526" s="174"/>
      <c r="E526" s="174"/>
      <c r="F526" s="174"/>
      <c r="G526" s="174"/>
      <c r="H526" s="174"/>
      <c r="I526" s="174"/>
      <c r="J526" s="174"/>
      <c r="K526" s="174"/>
      <c r="L526" s="174"/>
      <c r="M526" s="129"/>
      <c r="N526" s="129"/>
      <c r="Q526" s="164"/>
      <c r="S526" s="140"/>
      <c r="T526" s="141"/>
    </row>
    <row r="527" spans="2:20" x14ac:dyDescent="0.3">
      <c r="B527" s="176"/>
      <c r="C527" s="176"/>
      <c r="D527" s="174"/>
      <c r="E527" s="174"/>
      <c r="F527" s="174"/>
      <c r="G527" s="174"/>
      <c r="H527" s="174"/>
      <c r="I527" s="174"/>
      <c r="J527" s="174"/>
      <c r="K527" s="174"/>
      <c r="L527" s="174"/>
      <c r="M527" s="129"/>
      <c r="N527" s="129"/>
      <c r="Q527" s="164"/>
      <c r="S527" s="140"/>
      <c r="T527" s="141"/>
    </row>
    <row r="528" spans="2:20" x14ac:dyDescent="0.3">
      <c r="B528" s="176"/>
      <c r="C528" s="176"/>
      <c r="D528" s="174"/>
      <c r="E528" s="174"/>
      <c r="F528" s="174"/>
      <c r="G528" s="174"/>
      <c r="H528" s="174"/>
      <c r="I528" s="174"/>
      <c r="J528" s="174"/>
      <c r="K528" s="174"/>
      <c r="L528" s="174"/>
      <c r="M528" s="129"/>
      <c r="N528" s="129"/>
      <c r="Q528" s="164"/>
      <c r="S528" s="140"/>
      <c r="T528" s="141"/>
    </row>
    <row r="529" spans="2:20" x14ac:dyDescent="0.3">
      <c r="B529" s="176"/>
      <c r="C529" s="176"/>
      <c r="D529" s="174"/>
      <c r="E529" s="174"/>
      <c r="F529" s="174"/>
      <c r="G529" s="174"/>
      <c r="H529" s="174"/>
      <c r="I529" s="174"/>
      <c r="J529" s="174"/>
      <c r="K529" s="174"/>
      <c r="L529" s="174"/>
      <c r="M529" s="129"/>
      <c r="N529" s="129"/>
      <c r="Q529" s="164"/>
      <c r="S529" s="140"/>
      <c r="T529" s="141"/>
    </row>
    <row r="530" spans="2:20" x14ac:dyDescent="0.3">
      <c r="C530" s="28"/>
      <c r="D530" s="184" t="s">
        <v>155</v>
      </c>
      <c r="E530" s="185"/>
      <c r="F530" s="185"/>
      <c r="G530" s="185"/>
      <c r="H530" s="185"/>
      <c r="I530" s="185"/>
      <c r="J530" s="185"/>
      <c r="K530" s="185"/>
      <c r="L530" s="186"/>
      <c r="M530" s="46">
        <f>SUM(M524:M529)</f>
        <v>0</v>
      </c>
      <c r="N530" s="46">
        <f>SUM(N524:N529)</f>
        <v>0</v>
      </c>
      <c r="Q530" s="165"/>
      <c r="R530" s="27" t="str">
        <f>IF(M530-I506=0,IF(N530-H520=0,"OK","Breakdown of last year does not equal above"),"Breakdown current year does not equal above")</f>
        <v>OK</v>
      </c>
      <c r="S530" s="142"/>
      <c r="T530" s="143"/>
    </row>
    <row r="531" spans="2:20" x14ac:dyDescent="0.3">
      <c r="B531" s="10"/>
    </row>
    <row r="532" spans="2:20" x14ac:dyDescent="0.3">
      <c r="B532" s="10"/>
    </row>
    <row r="533" spans="2:20" x14ac:dyDescent="0.3">
      <c r="B533" s="10"/>
    </row>
    <row r="534" spans="2:20" x14ac:dyDescent="0.3">
      <c r="B534" s="259" t="s">
        <v>219</v>
      </c>
      <c r="C534" s="259"/>
      <c r="D534" s="259"/>
      <c r="E534" s="259"/>
      <c r="F534" s="259"/>
      <c r="G534" s="259"/>
      <c r="H534" s="259"/>
      <c r="I534" s="259"/>
      <c r="J534" s="259"/>
      <c r="K534" s="259"/>
      <c r="L534" s="259"/>
      <c r="M534" s="259"/>
      <c r="N534" s="259"/>
    </row>
    <row r="535" spans="2:20" x14ac:dyDescent="0.3">
      <c r="B535" s="10"/>
    </row>
    <row r="536" spans="2:20" x14ac:dyDescent="0.3">
      <c r="B536" s="10"/>
      <c r="M536" s="30" t="s">
        <v>51</v>
      </c>
      <c r="N536" s="30" t="s">
        <v>52</v>
      </c>
      <c r="Q536" s="148" t="s">
        <v>22</v>
      </c>
      <c r="S536" s="138" t="s">
        <v>321</v>
      </c>
      <c r="T536" s="139"/>
    </row>
    <row r="537" spans="2:20" x14ac:dyDescent="0.3">
      <c r="B537" s="175" t="s">
        <v>220</v>
      </c>
      <c r="C537" s="175"/>
      <c r="D537" s="173" t="s">
        <v>221</v>
      </c>
      <c r="E537" s="173"/>
      <c r="F537" s="173"/>
      <c r="G537" s="173"/>
      <c r="H537" s="173"/>
      <c r="I537" s="173"/>
      <c r="J537" s="173"/>
      <c r="K537" s="173"/>
      <c r="L537" s="167"/>
      <c r="M537" s="30" t="s">
        <v>63</v>
      </c>
      <c r="N537" s="30" t="s">
        <v>63</v>
      </c>
      <c r="Q537" s="149"/>
      <c r="S537" s="140"/>
      <c r="T537" s="141"/>
    </row>
    <row r="538" spans="2:20" x14ac:dyDescent="0.3">
      <c r="B538" s="267" t="s">
        <v>222</v>
      </c>
      <c r="C538" s="267"/>
      <c r="D538" s="202"/>
      <c r="E538" s="202"/>
      <c r="F538" s="202"/>
      <c r="G538" s="202"/>
      <c r="H538" s="202"/>
      <c r="I538" s="202"/>
      <c r="J538" s="202"/>
      <c r="K538" s="202"/>
      <c r="L538" s="202"/>
      <c r="M538" s="129"/>
      <c r="N538" s="129"/>
      <c r="Q538" s="149"/>
      <c r="S538" s="140"/>
      <c r="T538" s="141"/>
    </row>
    <row r="539" spans="2:20" x14ac:dyDescent="0.3">
      <c r="B539" s="267"/>
      <c r="C539" s="267"/>
      <c r="D539" s="202"/>
      <c r="E539" s="202"/>
      <c r="F539" s="202"/>
      <c r="G539" s="202"/>
      <c r="H539" s="202"/>
      <c r="I539" s="202"/>
      <c r="J539" s="202"/>
      <c r="K539" s="202"/>
      <c r="L539" s="202"/>
      <c r="M539" s="129"/>
      <c r="N539" s="129"/>
      <c r="Q539" s="149"/>
      <c r="S539" s="140"/>
      <c r="T539" s="141"/>
    </row>
    <row r="540" spans="2:20" x14ac:dyDescent="0.3">
      <c r="B540" s="267"/>
      <c r="C540" s="267"/>
      <c r="D540" s="202"/>
      <c r="E540" s="202"/>
      <c r="F540" s="202"/>
      <c r="G540" s="202"/>
      <c r="H540" s="202"/>
      <c r="I540" s="202"/>
      <c r="J540" s="202"/>
      <c r="K540" s="202"/>
      <c r="L540" s="202"/>
      <c r="M540" s="129"/>
      <c r="N540" s="129"/>
      <c r="Q540" s="149"/>
      <c r="S540" s="140"/>
      <c r="T540" s="141"/>
    </row>
    <row r="541" spans="2:20" x14ac:dyDescent="0.3">
      <c r="B541" s="267" t="s">
        <v>223</v>
      </c>
      <c r="C541" s="267"/>
      <c r="D541" s="202"/>
      <c r="E541" s="202"/>
      <c r="F541" s="202"/>
      <c r="G541" s="202"/>
      <c r="H541" s="202"/>
      <c r="I541" s="202"/>
      <c r="J541" s="202"/>
      <c r="K541" s="202"/>
      <c r="L541" s="202"/>
      <c r="M541" s="129"/>
      <c r="N541" s="129"/>
      <c r="Q541" s="149"/>
      <c r="S541" s="140"/>
      <c r="T541" s="141"/>
    </row>
    <row r="542" spans="2:20" x14ac:dyDescent="0.3">
      <c r="B542" s="267"/>
      <c r="C542" s="267"/>
      <c r="D542" s="202"/>
      <c r="E542" s="202"/>
      <c r="F542" s="202"/>
      <c r="G542" s="202"/>
      <c r="H542" s="202"/>
      <c r="I542" s="202"/>
      <c r="J542" s="202"/>
      <c r="K542" s="202"/>
      <c r="L542" s="202"/>
      <c r="M542" s="129"/>
      <c r="N542" s="129"/>
      <c r="Q542" s="149"/>
      <c r="S542" s="140"/>
      <c r="T542" s="141"/>
    </row>
    <row r="543" spans="2:20" x14ac:dyDescent="0.3">
      <c r="B543" s="267"/>
      <c r="C543" s="267"/>
      <c r="D543" s="202"/>
      <c r="E543" s="202"/>
      <c r="F543" s="202"/>
      <c r="G543" s="202"/>
      <c r="H543" s="202"/>
      <c r="I543" s="202"/>
      <c r="J543" s="202"/>
      <c r="K543" s="202"/>
      <c r="L543" s="202"/>
      <c r="M543" s="129"/>
      <c r="N543" s="129"/>
      <c r="Q543" s="149"/>
      <c r="S543" s="140"/>
      <c r="T543" s="141"/>
    </row>
    <row r="544" spans="2:20" x14ac:dyDescent="0.3">
      <c r="B544" s="267" t="s">
        <v>224</v>
      </c>
      <c r="C544" s="267"/>
      <c r="D544" s="202"/>
      <c r="E544" s="202"/>
      <c r="F544" s="202"/>
      <c r="G544" s="202"/>
      <c r="H544" s="202"/>
      <c r="I544" s="202"/>
      <c r="J544" s="202"/>
      <c r="K544" s="202"/>
      <c r="L544" s="202"/>
      <c r="M544" s="129"/>
      <c r="N544" s="129"/>
      <c r="Q544" s="149"/>
      <c r="S544" s="140"/>
      <c r="T544" s="141"/>
    </row>
    <row r="545" spans="2:20" x14ac:dyDescent="0.3">
      <c r="B545" s="267"/>
      <c r="C545" s="267"/>
      <c r="D545" s="202"/>
      <c r="E545" s="202"/>
      <c r="F545" s="202"/>
      <c r="G545" s="202"/>
      <c r="H545" s="202"/>
      <c r="I545" s="202"/>
      <c r="J545" s="202"/>
      <c r="K545" s="202"/>
      <c r="L545" s="202"/>
      <c r="M545" s="129"/>
      <c r="N545" s="129"/>
      <c r="Q545" s="149"/>
      <c r="S545" s="140"/>
      <c r="T545" s="141"/>
    </row>
    <row r="546" spans="2:20" x14ac:dyDescent="0.3">
      <c r="B546" s="267"/>
      <c r="C546" s="267"/>
      <c r="D546" s="202"/>
      <c r="E546" s="202"/>
      <c r="F546" s="202"/>
      <c r="G546" s="202"/>
      <c r="H546" s="202"/>
      <c r="I546" s="202"/>
      <c r="J546" s="202"/>
      <c r="K546" s="202"/>
      <c r="L546" s="202"/>
      <c r="M546" s="129"/>
      <c r="N546" s="129"/>
      <c r="Q546" s="149"/>
      <c r="S546" s="140"/>
      <c r="T546" s="141"/>
    </row>
    <row r="547" spans="2:20" x14ac:dyDescent="0.3">
      <c r="B547" s="10"/>
      <c r="Q547" s="149"/>
      <c r="S547" s="140"/>
      <c r="T547" s="141"/>
    </row>
    <row r="548" spans="2:20" s="35" customFormat="1" x14ac:dyDescent="0.3">
      <c r="B548" s="268" t="s">
        <v>225</v>
      </c>
      <c r="C548" s="268"/>
      <c r="D548" s="268"/>
      <c r="E548" s="268"/>
      <c r="F548" s="268"/>
      <c r="G548" s="268"/>
      <c r="H548" s="268"/>
      <c r="I548" s="268"/>
      <c r="J548" s="268"/>
      <c r="K548" s="268"/>
      <c r="L548" s="268"/>
      <c r="M548" s="268"/>
      <c r="N548" s="268"/>
      <c r="P548" s="75"/>
      <c r="Q548" s="149"/>
      <c r="S548" s="140"/>
      <c r="T548" s="141"/>
    </row>
    <row r="549" spans="2:20" x14ac:dyDescent="0.3">
      <c r="B549" s="10"/>
      <c r="Q549" s="149"/>
      <c r="S549" s="140"/>
      <c r="T549" s="141"/>
    </row>
    <row r="550" spans="2:20" x14ac:dyDescent="0.3">
      <c r="B550" s="28" t="s">
        <v>226</v>
      </c>
      <c r="Q550" s="149"/>
      <c r="S550" s="140"/>
      <c r="T550" s="141"/>
    </row>
    <row r="551" spans="2:20" ht="13" customHeight="1" x14ac:dyDescent="0.3">
      <c r="B551" s="269" t="s">
        <v>227</v>
      </c>
      <c r="C551" s="269"/>
      <c r="D551" s="269"/>
      <c r="E551" s="269"/>
      <c r="F551" s="269"/>
      <c r="G551" s="269"/>
      <c r="H551" s="269"/>
      <c r="I551" s="269"/>
      <c r="J551" s="269"/>
      <c r="K551" s="269"/>
      <c r="L551" s="269"/>
      <c r="M551" s="269"/>
      <c r="N551" s="269"/>
      <c r="Q551" s="150"/>
      <c r="S551" s="142"/>
      <c r="T551" s="143"/>
    </row>
    <row r="552" spans="2:20" x14ac:dyDescent="0.3">
      <c r="B552" s="10"/>
    </row>
    <row r="553" spans="2:20" x14ac:dyDescent="0.3">
      <c r="B553" s="10"/>
    </row>
    <row r="554" spans="2:20" ht="13" customHeight="1" x14ac:dyDescent="0.3">
      <c r="B554" s="10"/>
      <c r="M554" s="30" t="s">
        <v>51</v>
      </c>
      <c r="N554" s="30" t="s">
        <v>52</v>
      </c>
      <c r="Q554" s="148" t="s">
        <v>22</v>
      </c>
      <c r="S554" s="138" t="s">
        <v>322</v>
      </c>
      <c r="T554" s="139"/>
    </row>
    <row r="555" spans="2:20" x14ac:dyDescent="0.3">
      <c r="B555" s="175" t="s">
        <v>228</v>
      </c>
      <c r="C555" s="175"/>
      <c r="D555" s="173" t="s">
        <v>229</v>
      </c>
      <c r="E555" s="173"/>
      <c r="F555" s="173"/>
      <c r="G555" s="173"/>
      <c r="H555" s="173"/>
      <c r="I555" s="173"/>
      <c r="J555" s="173"/>
      <c r="K555" s="173"/>
      <c r="L555" s="173"/>
      <c r="M555" s="30" t="s">
        <v>63</v>
      </c>
      <c r="N555" s="30" t="s">
        <v>63</v>
      </c>
      <c r="Q555" s="149"/>
      <c r="S555" s="140"/>
      <c r="T555" s="141"/>
    </row>
    <row r="556" spans="2:20" x14ac:dyDescent="0.3">
      <c r="B556" s="270" t="s">
        <v>230</v>
      </c>
      <c r="C556" s="271"/>
      <c r="D556" s="202"/>
      <c r="E556" s="202"/>
      <c r="F556" s="202"/>
      <c r="G556" s="202"/>
      <c r="H556" s="202"/>
      <c r="I556" s="202"/>
      <c r="J556" s="202"/>
      <c r="K556" s="202"/>
      <c r="L556" s="202"/>
      <c r="M556" s="129"/>
      <c r="N556" s="129"/>
      <c r="Q556" s="149"/>
      <c r="S556" s="140"/>
      <c r="T556" s="141"/>
    </row>
    <row r="557" spans="2:20" x14ac:dyDescent="0.3">
      <c r="B557" s="272"/>
      <c r="C557" s="273"/>
      <c r="D557" s="202"/>
      <c r="E557" s="202"/>
      <c r="F557" s="202"/>
      <c r="G557" s="202"/>
      <c r="H557" s="202"/>
      <c r="I557" s="202"/>
      <c r="J557" s="202"/>
      <c r="K557" s="202"/>
      <c r="L557" s="202"/>
      <c r="M557" s="129"/>
      <c r="N557" s="129"/>
      <c r="Q557" s="149"/>
      <c r="S557" s="140"/>
      <c r="T557" s="141"/>
    </row>
    <row r="558" spans="2:20" x14ac:dyDescent="0.3">
      <c r="B558" s="274"/>
      <c r="C558" s="275"/>
      <c r="D558" s="202"/>
      <c r="E558" s="202"/>
      <c r="F558" s="202"/>
      <c r="G558" s="202"/>
      <c r="H558" s="202"/>
      <c r="I558" s="202"/>
      <c r="J558" s="202"/>
      <c r="K558" s="202"/>
      <c r="L558" s="202"/>
      <c r="M558" s="129"/>
      <c r="N558" s="129"/>
      <c r="Q558" s="149"/>
      <c r="S558" s="140"/>
      <c r="T558" s="141"/>
    </row>
    <row r="559" spans="2:20" x14ac:dyDescent="0.3">
      <c r="B559" s="267" t="s">
        <v>231</v>
      </c>
      <c r="C559" s="267"/>
      <c r="D559" s="202"/>
      <c r="E559" s="202"/>
      <c r="F559" s="202"/>
      <c r="G559" s="202"/>
      <c r="H559" s="202"/>
      <c r="I559" s="202"/>
      <c r="J559" s="202"/>
      <c r="K559" s="202"/>
      <c r="L559" s="202"/>
      <c r="M559" s="129"/>
      <c r="N559" s="129"/>
      <c r="Q559" s="149"/>
      <c r="S559" s="140"/>
      <c r="T559" s="141"/>
    </row>
    <row r="560" spans="2:20" x14ac:dyDescent="0.3">
      <c r="B560" s="267"/>
      <c r="C560" s="267"/>
      <c r="D560" s="202"/>
      <c r="E560" s="202"/>
      <c r="F560" s="202"/>
      <c r="G560" s="202"/>
      <c r="H560" s="202"/>
      <c r="I560" s="202"/>
      <c r="J560" s="202"/>
      <c r="K560" s="202"/>
      <c r="L560" s="202"/>
      <c r="M560" s="129"/>
      <c r="N560" s="129"/>
      <c r="Q560" s="149"/>
      <c r="S560" s="140"/>
      <c r="T560" s="141"/>
    </row>
    <row r="561" spans="2:20" x14ac:dyDescent="0.3">
      <c r="B561" s="267"/>
      <c r="C561" s="267"/>
      <c r="D561" s="202"/>
      <c r="E561" s="202"/>
      <c r="F561" s="202"/>
      <c r="G561" s="202"/>
      <c r="H561" s="202"/>
      <c r="I561" s="202"/>
      <c r="J561" s="202"/>
      <c r="K561" s="202"/>
      <c r="L561" s="202"/>
      <c r="M561" s="129"/>
      <c r="N561" s="129"/>
      <c r="Q561" s="149"/>
      <c r="S561" s="140"/>
      <c r="T561" s="141"/>
    </row>
    <row r="562" spans="2:20" x14ac:dyDescent="0.3">
      <c r="B562" s="10"/>
      <c r="Q562" s="149"/>
      <c r="S562" s="140"/>
      <c r="T562" s="141"/>
    </row>
    <row r="563" spans="2:20" s="35" customFormat="1" x14ac:dyDescent="0.3">
      <c r="B563" s="268" t="s">
        <v>225</v>
      </c>
      <c r="C563" s="268"/>
      <c r="D563" s="268"/>
      <c r="E563" s="268"/>
      <c r="F563" s="268"/>
      <c r="G563" s="268"/>
      <c r="H563" s="268"/>
      <c r="I563" s="268"/>
      <c r="J563" s="268"/>
      <c r="K563" s="268"/>
      <c r="L563" s="268"/>
      <c r="M563" s="268"/>
      <c r="N563" s="268"/>
      <c r="P563" s="75"/>
      <c r="Q563" s="149"/>
      <c r="S563" s="140"/>
      <c r="T563" s="141"/>
    </row>
    <row r="564" spans="2:20" x14ac:dyDescent="0.3">
      <c r="B564" s="10"/>
      <c r="Q564" s="149"/>
      <c r="S564" s="140"/>
      <c r="T564" s="141"/>
    </row>
    <row r="565" spans="2:20" x14ac:dyDescent="0.3">
      <c r="B565" s="28" t="s">
        <v>232</v>
      </c>
      <c r="Q565" s="149"/>
      <c r="S565" s="140"/>
      <c r="T565" s="141"/>
    </row>
    <row r="566" spans="2:20" ht="13" customHeight="1" x14ac:dyDescent="0.3">
      <c r="B566" s="176" t="s">
        <v>233</v>
      </c>
      <c r="C566" s="176"/>
      <c r="D566" s="176"/>
      <c r="E566" s="176"/>
      <c r="F566" s="176"/>
      <c r="G566" s="176"/>
      <c r="H566" s="176"/>
      <c r="I566" s="176"/>
      <c r="J566" s="176"/>
      <c r="K566" s="176"/>
      <c r="L566" s="176"/>
      <c r="M566" s="176"/>
      <c r="N566" s="176"/>
      <c r="Q566" s="150"/>
      <c r="S566" s="142"/>
      <c r="T566" s="143"/>
    </row>
    <row r="567" spans="2:20" x14ac:dyDescent="0.3">
      <c r="B567" s="10"/>
    </row>
    <row r="568" spans="2:20" x14ac:dyDescent="0.3">
      <c r="B568" s="10"/>
    </row>
    <row r="569" spans="2:20" x14ac:dyDescent="0.3">
      <c r="B569" s="259" t="s">
        <v>234</v>
      </c>
      <c r="C569" s="259"/>
      <c r="D569" s="259"/>
      <c r="E569" s="259"/>
      <c r="F569" s="259"/>
      <c r="G569" s="259"/>
      <c r="H569" s="259"/>
      <c r="I569" s="259"/>
      <c r="J569" s="259"/>
      <c r="K569" s="259"/>
      <c r="L569" s="259"/>
      <c r="M569" s="259"/>
      <c r="N569" s="259"/>
    </row>
    <row r="570" spans="2:20" x14ac:dyDescent="0.3">
      <c r="B570" s="10"/>
    </row>
    <row r="571" spans="2:20" x14ac:dyDescent="0.3">
      <c r="B571" s="28" t="s">
        <v>235</v>
      </c>
    </row>
    <row r="572" spans="2:20" x14ac:dyDescent="0.3">
      <c r="B572" s="28"/>
    </row>
    <row r="573" spans="2:20" x14ac:dyDescent="0.3">
      <c r="B573" s="28"/>
      <c r="M573" s="192" t="s">
        <v>236</v>
      </c>
      <c r="N573" s="194"/>
    </row>
    <row r="574" spans="2:20" ht="49.5" customHeight="1" x14ac:dyDescent="0.3">
      <c r="B574" s="29" t="s">
        <v>203</v>
      </c>
      <c r="C574" s="280" t="s">
        <v>237</v>
      </c>
      <c r="D574" s="281"/>
      <c r="E574" s="281"/>
      <c r="F574" s="281"/>
      <c r="G574" s="281"/>
      <c r="H574" s="282"/>
      <c r="I574" s="278" t="s">
        <v>238</v>
      </c>
      <c r="J574" s="279"/>
      <c r="K574" s="206" t="s">
        <v>239</v>
      </c>
      <c r="L574" s="194"/>
      <c r="M574" s="32" t="s">
        <v>240</v>
      </c>
      <c r="N574" s="32" t="s">
        <v>241</v>
      </c>
      <c r="Q574" s="163" t="s">
        <v>146</v>
      </c>
      <c r="S574" s="138" t="s">
        <v>242</v>
      </c>
      <c r="T574" s="139"/>
    </row>
    <row r="575" spans="2:20" ht="18.649999999999999" customHeight="1" x14ac:dyDescent="0.3">
      <c r="B575" s="132"/>
      <c r="C575" s="283"/>
      <c r="D575" s="284"/>
      <c r="E575" s="284"/>
      <c r="F575" s="284"/>
      <c r="G575" s="284"/>
      <c r="H575" s="285"/>
      <c r="I575" s="289"/>
      <c r="J575" s="290"/>
      <c r="K575" s="260"/>
      <c r="L575" s="261"/>
      <c r="M575" s="133"/>
      <c r="N575" s="133"/>
      <c r="Q575" s="164"/>
      <c r="S575" s="140"/>
      <c r="T575" s="141"/>
    </row>
    <row r="576" spans="2:20" ht="18.649999999999999" customHeight="1" x14ac:dyDescent="0.3">
      <c r="B576" s="132"/>
      <c r="C576" s="283"/>
      <c r="D576" s="284"/>
      <c r="E576" s="284"/>
      <c r="F576" s="284"/>
      <c r="G576" s="284"/>
      <c r="H576" s="285"/>
      <c r="I576" s="289"/>
      <c r="J576" s="290"/>
      <c r="K576" s="260"/>
      <c r="L576" s="261"/>
      <c r="M576" s="133"/>
      <c r="N576" s="133"/>
      <c r="Q576" s="164"/>
      <c r="S576" s="140"/>
      <c r="T576" s="141"/>
    </row>
    <row r="577" spans="2:20" ht="18.649999999999999" customHeight="1" x14ac:dyDescent="0.3">
      <c r="B577" s="132"/>
      <c r="C577" s="283"/>
      <c r="D577" s="284"/>
      <c r="E577" s="284"/>
      <c r="F577" s="284"/>
      <c r="G577" s="284"/>
      <c r="H577" s="285"/>
      <c r="I577" s="289"/>
      <c r="J577" s="290"/>
      <c r="K577" s="260"/>
      <c r="L577" s="261"/>
      <c r="M577" s="133"/>
      <c r="N577" s="133"/>
      <c r="Q577" s="164"/>
      <c r="S577" s="140"/>
      <c r="T577" s="141"/>
    </row>
    <row r="578" spans="2:20" ht="18.649999999999999" customHeight="1" x14ac:dyDescent="0.3">
      <c r="B578" s="132"/>
      <c r="C578" s="283"/>
      <c r="D578" s="284"/>
      <c r="E578" s="284"/>
      <c r="F578" s="284"/>
      <c r="G578" s="284"/>
      <c r="H578" s="285"/>
      <c r="I578" s="289"/>
      <c r="J578" s="290"/>
      <c r="K578" s="260"/>
      <c r="L578" s="261"/>
      <c r="M578" s="133"/>
      <c r="N578" s="133"/>
      <c r="Q578" s="165"/>
      <c r="S578" s="142"/>
      <c r="T578" s="143"/>
    </row>
    <row r="579" spans="2:20" x14ac:dyDescent="0.3">
      <c r="B579" s="10"/>
    </row>
    <row r="580" spans="2:20" x14ac:dyDescent="0.3">
      <c r="B580" s="10"/>
    </row>
    <row r="581" spans="2:20" x14ac:dyDescent="0.3">
      <c r="B581" s="28" t="s">
        <v>243</v>
      </c>
    </row>
    <row r="582" spans="2:20" ht="29.25" customHeight="1" x14ac:dyDescent="0.3">
      <c r="B582" s="175" t="s">
        <v>203</v>
      </c>
      <c r="C582" s="175"/>
      <c r="D582" s="175"/>
      <c r="E582" s="175"/>
      <c r="F582" s="175"/>
      <c r="G582" s="175"/>
      <c r="H582" s="175"/>
      <c r="I582" s="175"/>
      <c r="J582" s="175"/>
      <c r="K582" s="175"/>
      <c r="L582" s="175"/>
      <c r="M582" s="175"/>
      <c r="N582" s="32" t="s">
        <v>244</v>
      </c>
      <c r="Q582" s="163" t="s">
        <v>146</v>
      </c>
      <c r="S582" s="138" t="s">
        <v>323</v>
      </c>
      <c r="T582" s="151"/>
    </row>
    <row r="583" spans="2:20" ht="19" customHeight="1" x14ac:dyDescent="0.3">
      <c r="B583" s="166"/>
      <c r="C583" s="166"/>
      <c r="D583" s="166"/>
      <c r="E583" s="166"/>
      <c r="F583" s="166"/>
      <c r="G583" s="166"/>
      <c r="H583" s="166"/>
      <c r="I583" s="166"/>
      <c r="J583" s="166"/>
      <c r="K583" s="166"/>
      <c r="L583" s="166"/>
      <c r="M583" s="166"/>
      <c r="N583" s="129"/>
      <c r="Q583" s="164"/>
      <c r="S583" s="152"/>
      <c r="T583" s="153"/>
    </row>
    <row r="584" spans="2:20" ht="19" customHeight="1" x14ac:dyDescent="0.3">
      <c r="B584" s="166"/>
      <c r="C584" s="166"/>
      <c r="D584" s="166"/>
      <c r="E584" s="166"/>
      <c r="F584" s="166"/>
      <c r="G584" s="166"/>
      <c r="H584" s="166"/>
      <c r="I584" s="166"/>
      <c r="J584" s="166"/>
      <c r="K584" s="166"/>
      <c r="L584" s="166"/>
      <c r="M584" s="166"/>
      <c r="N584" s="129"/>
      <c r="Q584" s="164"/>
      <c r="S584" s="152"/>
      <c r="T584" s="153"/>
    </row>
    <row r="585" spans="2:20" ht="19" customHeight="1" x14ac:dyDescent="0.3">
      <c r="B585" s="166"/>
      <c r="C585" s="166"/>
      <c r="D585" s="166"/>
      <c r="E585" s="166"/>
      <c r="F585" s="166"/>
      <c r="G585" s="166"/>
      <c r="H585" s="166"/>
      <c r="I585" s="166"/>
      <c r="J585" s="166"/>
      <c r="K585" s="166"/>
      <c r="L585" s="166"/>
      <c r="M585" s="166"/>
      <c r="N585" s="129"/>
      <c r="Q585" s="164"/>
      <c r="S585" s="152"/>
      <c r="T585" s="153"/>
    </row>
    <row r="586" spans="2:20" ht="19" customHeight="1" x14ac:dyDescent="0.3">
      <c r="B586" s="166"/>
      <c r="C586" s="166"/>
      <c r="D586" s="166"/>
      <c r="E586" s="166"/>
      <c r="F586" s="166"/>
      <c r="G586" s="166"/>
      <c r="H586" s="166"/>
      <c r="I586" s="166"/>
      <c r="J586" s="166"/>
      <c r="K586" s="166"/>
      <c r="L586" s="166"/>
      <c r="M586" s="166"/>
      <c r="N586" s="129"/>
      <c r="Q586" s="164"/>
      <c r="S586" s="152"/>
      <c r="T586" s="153"/>
    </row>
    <row r="587" spans="2:20" ht="19" customHeight="1" x14ac:dyDescent="0.3">
      <c r="B587" s="166"/>
      <c r="C587" s="166"/>
      <c r="D587" s="166"/>
      <c r="E587" s="166"/>
      <c r="F587" s="166"/>
      <c r="G587" s="166"/>
      <c r="H587" s="166"/>
      <c r="I587" s="166"/>
      <c r="J587" s="166"/>
      <c r="K587" s="166"/>
      <c r="L587" s="166"/>
      <c r="M587" s="166"/>
      <c r="N587" s="129"/>
      <c r="Q587" s="165"/>
      <c r="S587" s="154"/>
      <c r="T587" s="155"/>
    </row>
    <row r="588" spans="2:20" x14ac:dyDescent="0.3">
      <c r="B588" s="10"/>
    </row>
    <row r="589" spans="2:20" x14ac:dyDescent="0.3">
      <c r="B589" s="28" t="s">
        <v>245</v>
      </c>
    </row>
    <row r="590" spans="2:20" ht="39" x14ac:dyDescent="0.3">
      <c r="B590" s="167" t="s">
        <v>246</v>
      </c>
      <c r="C590" s="168"/>
      <c r="D590" s="168"/>
      <c r="E590" s="169"/>
      <c r="F590" s="173" t="s">
        <v>324</v>
      </c>
      <c r="G590" s="173"/>
      <c r="H590" s="173"/>
      <c r="I590" s="173"/>
      <c r="J590" s="173"/>
      <c r="K590" s="173"/>
      <c r="L590" s="173"/>
      <c r="M590" s="31" t="s">
        <v>247</v>
      </c>
      <c r="N590" s="31" t="s">
        <v>248</v>
      </c>
      <c r="Q590" s="163" t="s">
        <v>146</v>
      </c>
      <c r="S590" s="138" t="s">
        <v>249</v>
      </c>
      <c r="T590" s="139"/>
    </row>
    <row r="591" spans="2:20" ht="17.149999999999999" customHeight="1" x14ac:dyDescent="0.3">
      <c r="B591" s="170"/>
      <c r="C591" s="171"/>
      <c r="D591" s="171"/>
      <c r="E591" s="172"/>
      <c r="F591" s="174"/>
      <c r="G591" s="174"/>
      <c r="H591" s="174"/>
      <c r="I591" s="174"/>
      <c r="J591" s="174"/>
      <c r="K591" s="174"/>
      <c r="L591" s="174"/>
      <c r="M591" s="129"/>
      <c r="N591" s="129"/>
      <c r="Q591" s="164"/>
      <c r="S591" s="140"/>
      <c r="T591" s="141"/>
    </row>
    <row r="592" spans="2:20" ht="17.149999999999999" customHeight="1" x14ac:dyDescent="0.3">
      <c r="B592" s="170"/>
      <c r="C592" s="171"/>
      <c r="D592" s="171"/>
      <c r="E592" s="172"/>
      <c r="F592" s="174"/>
      <c r="G592" s="174"/>
      <c r="H592" s="174"/>
      <c r="I592" s="174"/>
      <c r="J592" s="174"/>
      <c r="K592" s="174"/>
      <c r="L592" s="174"/>
      <c r="M592" s="129"/>
      <c r="N592" s="129"/>
      <c r="Q592" s="164"/>
      <c r="S592" s="140"/>
      <c r="T592" s="141"/>
    </row>
    <row r="593" spans="2:20" ht="17.149999999999999" customHeight="1" x14ac:dyDescent="0.3">
      <c r="B593" s="170"/>
      <c r="C593" s="171"/>
      <c r="D593" s="171"/>
      <c r="E593" s="172"/>
      <c r="F593" s="174"/>
      <c r="G593" s="174"/>
      <c r="H593" s="174"/>
      <c r="I593" s="174"/>
      <c r="J593" s="174"/>
      <c r="K593" s="174"/>
      <c r="L593" s="174"/>
      <c r="M593" s="129"/>
      <c r="N593" s="129"/>
      <c r="Q593" s="164"/>
      <c r="S593" s="140"/>
      <c r="T593" s="141"/>
    </row>
    <row r="594" spans="2:20" ht="17.149999999999999" customHeight="1" x14ac:dyDescent="0.3">
      <c r="B594" s="170"/>
      <c r="C594" s="171"/>
      <c r="D594" s="171"/>
      <c r="E594" s="172"/>
      <c r="F594" s="174"/>
      <c r="G594" s="174"/>
      <c r="H594" s="174"/>
      <c r="I594" s="174"/>
      <c r="J594" s="174"/>
      <c r="K594" s="174"/>
      <c r="L594" s="174"/>
      <c r="M594" s="129"/>
      <c r="N594" s="129"/>
      <c r="Q594" s="164"/>
      <c r="S594" s="140"/>
      <c r="T594" s="141"/>
    </row>
    <row r="595" spans="2:20" ht="17.149999999999999" customHeight="1" x14ac:dyDescent="0.3">
      <c r="B595" s="170"/>
      <c r="C595" s="171"/>
      <c r="D595" s="171"/>
      <c r="E595" s="172"/>
      <c r="F595" s="174"/>
      <c r="G595" s="174"/>
      <c r="H595" s="174"/>
      <c r="I595" s="174"/>
      <c r="J595" s="174"/>
      <c r="K595" s="174"/>
      <c r="L595" s="174"/>
      <c r="M595" s="129"/>
      <c r="N595" s="129"/>
      <c r="Q595" s="165"/>
      <c r="S595" s="142"/>
      <c r="T595" s="143"/>
    </row>
    <row r="596" spans="2:20" x14ac:dyDescent="0.3">
      <c r="B596" s="10"/>
    </row>
    <row r="597" spans="2:20" x14ac:dyDescent="0.3">
      <c r="B597" s="28" t="s">
        <v>250</v>
      </c>
    </row>
    <row r="598" spans="2:20" ht="15.65" customHeight="1" x14ac:dyDescent="0.3">
      <c r="B598" s="175" t="s">
        <v>251</v>
      </c>
      <c r="C598" s="175"/>
      <c r="D598" s="175"/>
      <c r="E598" s="175"/>
      <c r="F598" s="175"/>
      <c r="G598" s="175"/>
      <c r="H598" s="175"/>
      <c r="I598" s="173" t="s">
        <v>252</v>
      </c>
      <c r="J598" s="173"/>
      <c r="K598" s="173"/>
      <c r="L598" s="173"/>
      <c r="M598" s="173"/>
      <c r="N598" s="173"/>
      <c r="Q598" s="163" t="s">
        <v>146</v>
      </c>
      <c r="S598" s="138" t="s">
        <v>253</v>
      </c>
      <c r="T598" s="139"/>
    </row>
    <row r="599" spans="2:20" ht="15.65" customHeight="1" x14ac:dyDescent="0.3">
      <c r="B599" s="176"/>
      <c r="C599" s="176"/>
      <c r="D599" s="176"/>
      <c r="E599" s="176"/>
      <c r="F599" s="176"/>
      <c r="G599" s="176"/>
      <c r="H599" s="176"/>
      <c r="I599" s="174"/>
      <c r="J599" s="174"/>
      <c r="K599" s="174"/>
      <c r="L599" s="174"/>
      <c r="M599" s="174"/>
      <c r="N599" s="174"/>
      <c r="Q599" s="164"/>
      <c r="S599" s="140"/>
      <c r="T599" s="141"/>
    </row>
    <row r="600" spans="2:20" ht="15.65" customHeight="1" x14ac:dyDescent="0.3">
      <c r="B600" s="176"/>
      <c r="C600" s="176"/>
      <c r="D600" s="176"/>
      <c r="E600" s="176"/>
      <c r="F600" s="176"/>
      <c r="G600" s="176"/>
      <c r="H600" s="176"/>
      <c r="I600" s="174"/>
      <c r="J600" s="174"/>
      <c r="K600" s="174"/>
      <c r="L600" s="174"/>
      <c r="M600" s="174"/>
      <c r="N600" s="174"/>
      <c r="Q600" s="164"/>
      <c r="S600" s="140"/>
      <c r="T600" s="141"/>
    </row>
    <row r="601" spans="2:20" ht="15.65" customHeight="1" x14ac:dyDescent="0.3">
      <c r="B601" s="176"/>
      <c r="C601" s="176"/>
      <c r="D601" s="176"/>
      <c r="E601" s="176"/>
      <c r="F601" s="176"/>
      <c r="G601" s="176"/>
      <c r="H601" s="176"/>
      <c r="I601" s="174"/>
      <c r="J601" s="174"/>
      <c r="K601" s="174"/>
      <c r="L601" s="174"/>
      <c r="M601" s="174"/>
      <c r="N601" s="174"/>
      <c r="Q601" s="164"/>
      <c r="S601" s="140"/>
      <c r="T601" s="141"/>
    </row>
    <row r="602" spans="2:20" ht="15.65" customHeight="1" x14ac:dyDescent="0.3">
      <c r="B602" s="176"/>
      <c r="C602" s="176"/>
      <c r="D602" s="176"/>
      <c r="E602" s="176"/>
      <c r="F602" s="176"/>
      <c r="G602" s="176"/>
      <c r="H602" s="176"/>
      <c r="I602" s="174"/>
      <c r="J602" s="174"/>
      <c r="K602" s="174"/>
      <c r="L602" s="174"/>
      <c r="M602" s="174"/>
      <c r="N602" s="174"/>
      <c r="Q602" s="164"/>
      <c r="S602" s="140"/>
      <c r="T602" s="141"/>
    </row>
    <row r="603" spans="2:20" ht="15.65" customHeight="1" x14ac:dyDescent="0.3">
      <c r="B603" s="176"/>
      <c r="C603" s="176"/>
      <c r="D603" s="176"/>
      <c r="E603" s="176"/>
      <c r="F603" s="176"/>
      <c r="G603" s="176"/>
      <c r="H603" s="176"/>
      <c r="I603" s="174"/>
      <c r="J603" s="174"/>
      <c r="K603" s="174"/>
      <c r="L603" s="174"/>
      <c r="M603" s="174"/>
      <c r="N603" s="174"/>
      <c r="Q603" s="165"/>
      <c r="S603" s="142"/>
      <c r="T603" s="143"/>
    </row>
    <row r="604" spans="2:20" x14ac:dyDescent="0.3">
      <c r="B604" s="10"/>
    </row>
    <row r="605" spans="2:20" x14ac:dyDescent="0.3">
      <c r="B605" s="259" t="s">
        <v>254</v>
      </c>
      <c r="C605" s="259"/>
      <c r="D605" s="259"/>
      <c r="E605" s="259"/>
      <c r="F605" s="259"/>
      <c r="G605" s="259"/>
      <c r="H605" s="259"/>
      <c r="I605" s="259"/>
      <c r="J605" s="259"/>
      <c r="K605" s="259"/>
      <c r="L605" s="259"/>
      <c r="M605" s="259"/>
      <c r="N605" s="259"/>
    </row>
    <row r="606" spans="2:20" x14ac:dyDescent="0.3">
      <c r="B606" s="10"/>
    </row>
    <row r="607" spans="2:20" x14ac:dyDescent="0.3">
      <c r="B607" s="10"/>
      <c r="I607" s="196" t="s">
        <v>255</v>
      </c>
      <c r="J607" s="196"/>
      <c r="K607" s="196"/>
      <c r="L607" s="196"/>
      <c r="M607" s="196" t="s">
        <v>256</v>
      </c>
      <c r="N607" s="196"/>
      <c r="Q607" s="148" t="s">
        <v>22</v>
      </c>
    </row>
    <row r="608" spans="2:20" ht="38.15" customHeight="1" x14ac:dyDescent="0.3">
      <c r="B608" s="276" t="s">
        <v>257</v>
      </c>
      <c r="C608" s="276"/>
      <c r="D608" s="277" t="s">
        <v>258</v>
      </c>
      <c r="E608" s="277"/>
      <c r="F608" s="277"/>
      <c r="G608" s="277"/>
      <c r="H608" s="277"/>
      <c r="I608" s="195" t="s">
        <v>259</v>
      </c>
      <c r="J608" s="196"/>
      <c r="K608" s="195" t="s">
        <v>260</v>
      </c>
      <c r="L608" s="196"/>
      <c r="M608" s="32" t="s">
        <v>259</v>
      </c>
      <c r="N608" s="32" t="s">
        <v>260</v>
      </c>
      <c r="Q608" s="149"/>
      <c r="S608" s="138" t="s">
        <v>261</v>
      </c>
      <c r="T608" s="151"/>
    </row>
    <row r="609" spans="2:20" ht="17.25" customHeight="1" x14ac:dyDescent="0.3">
      <c r="B609" s="267"/>
      <c r="C609" s="267"/>
      <c r="D609" s="286"/>
      <c r="E609" s="286"/>
      <c r="F609" s="286"/>
      <c r="G609" s="286"/>
      <c r="H609" s="286"/>
      <c r="I609" s="202"/>
      <c r="J609" s="202"/>
      <c r="K609" s="202"/>
      <c r="L609" s="202"/>
      <c r="M609" s="129"/>
      <c r="N609" s="129"/>
      <c r="Q609" s="149"/>
      <c r="S609" s="152"/>
      <c r="T609" s="153"/>
    </row>
    <row r="610" spans="2:20" ht="17.25" customHeight="1" x14ac:dyDescent="0.3">
      <c r="B610" s="267"/>
      <c r="C610" s="267"/>
      <c r="D610" s="286"/>
      <c r="E610" s="286"/>
      <c r="F610" s="286"/>
      <c r="G610" s="286"/>
      <c r="H610" s="286"/>
      <c r="I610" s="202"/>
      <c r="J610" s="202"/>
      <c r="K610" s="202"/>
      <c r="L610" s="202"/>
      <c r="M610" s="129"/>
      <c r="N610" s="129"/>
      <c r="Q610" s="149"/>
      <c r="S610" s="152"/>
      <c r="T610" s="153"/>
    </row>
    <row r="611" spans="2:20" ht="17.25" customHeight="1" x14ac:dyDescent="0.3">
      <c r="B611" s="267"/>
      <c r="C611" s="267"/>
      <c r="D611" s="286"/>
      <c r="E611" s="286"/>
      <c r="F611" s="286"/>
      <c r="G611" s="286"/>
      <c r="H611" s="286"/>
      <c r="I611" s="202"/>
      <c r="J611" s="202"/>
      <c r="K611" s="202"/>
      <c r="L611" s="202"/>
      <c r="M611" s="129"/>
      <c r="N611" s="129"/>
      <c r="Q611" s="149"/>
      <c r="S611" s="152"/>
      <c r="T611" s="153"/>
    </row>
    <row r="612" spans="2:20" ht="17.25" customHeight="1" x14ac:dyDescent="0.3">
      <c r="B612" s="267"/>
      <c r="C612" s="267"/>
      <c r="D612" s="286"/>
      <c r="E612" s="286"/>
      <c r="F612" s="286"/>
      <c r="G612" s="286"/>
      <c r="H612" s="286"/>
      <c r="I612" s="202"/>
      <c r="J612" s="202"/>
      <c r="K612" s="202"/>
      <c r="L612" s="202"/>
      <c r="M612" s="129"/>
      <c r="N612" s="129"/>
      <c r="Q612" s="149"/>
      <c r="S612" s="152"/>
      <c r="T612" s="153"/>
    </row>
    <row r="613" spans="2:20" ht="17.25" customHeight="1" x14ac:dyDescent="0.3">
      <c r="B613" s="267"/>
      <c r="C613" s="267"/>
      <c r="D613" s="286"/>
      <c r="E613" s="286"/>
      <c r="F613" s="286"/>
      <c r="G613" s="286"/>
      <c r="H613" s="286"/>
      <c r="I613" s="202"/>
      <c r="J613" s="202"/>
      <c r="K613" s="202"/>
      <c r="L613" s="202"/>
      <c r="M613" s="129"/>
      <c r="N613" s="129"/>
      <c r="Q613" s="149"/>
      <c r="S613" s="152"/>
      <c r="T613" s="153"/>
    </row>
    <row r="614" spans="2:20" x14ac:dyDescent="0.3">
      <c r="B614" s="10"/>
      <c r="Q614" s="149"/>
      <c r="S614" s="152"/>
      <c r="T614" s="153"/>
    </row>
    <row r="615" spans="2:20" x14ac:dyDescent="0.3">
      <c r="B615" s="268" t="s">
        <v>225</v>
      </c>
      <c r="C615" s="268"/>
      <c r="D615" s="268"/>
      <c r="E615" s="268"/>
      <c r="F615" s="268"/>
      <c r="G615" s="268"/>
      <c r="H615" s="268"/>
      <c r="I615" s="268"/>
      <c r="J615" s="268"/>
      <c r="K615" s="268"/>
      <c r="L615" s="268"/>
      <c r="M615" s="268"/>
      <c r="N615" s="268"/>
      <c r="Q615" s="149"/>
      <c r="S615" s="152"/>
      <c r="T615" s="153"/>
    </row>
    <row r="616" spans="2:20" x14ac:dyDescent="0.3">
      <c r="B616" s="10"/>
      <c r="Q616" s="149"/>
      <c r="S616" s="152"/>
      <c r="T616" s="153"/>
    </row>
    <row r="617" spans="2:20" ht="23.25" customHeight="1" x14ac:dyDescent="0.3">
      <c r="B617" s="176" t="s">
        <v>262</v>
      </c>
      <c r="C617" s="176"/>
      <c r="D617" s="176"/>
      <c r="E617" s="176"/>
      <c r="F617" s="176"/>
      <c r="G617" s="176"/>
      <c r="H617" s="176"/>
      <c r="I617" s="176"/>
      <c r="J617" s="176"/>
      <c r="K617" s="176"/>
      <c r="L617" s="176"/>
      <c r="M617" s="176"/>
      <c r="N617" s="176"/>
      <c r="Q617" s="150"/>
      <c r="S617" s="154"/>
      <c r="T617" s="155"/>
    </row>
    <row r="618" spans="2:20" x14ac:dyDescent="0.3">
      <c r="B618" s="10"/>
    </row>
    <row r="619" spans="2:20" x14ac:dyDescent="0.3">
      <c r="B619" s="10"/>
    </row>
    <row r="620" spans="2:20" x14ac:dyDescent="0.3">
      <c r="B620" s="259" t="s">
        <v>263</v>
      </c>
      <c r="C620" s="259"/>
      <c r="D620" s="259"/>
      <c r="E620" s="259"/>
      <c r="F620" s="259"/>
      <c r="G620" s="259"/>
      <c r="H620" s="259"/>
      <c r="I620" s="259"/>
      <c r="J620" s="259"/>
      <c r="K620" s="259"/>
      <c r="L620" s="259"/>
      <c r="M620" s="259"/>
      <c r="N620" s="259"/>
    </row>
    <row r="621" spans="2:20" x14ac:dyDescent="0.3">
      <c r="B621" s="10"/>
    </row>
    <row r="622" spans="2:20" ht="13" customHeight="1" x14ac:dyDescent="0.3">
      <c r="B622" s="175" t="s">
        <v>264</v>
      </c>
      <c r="C622" s="175"/>
      <c r="D622" s="195" t="s">
        <v>265</v>
      </c>
      <c r="E622" s="195"/>
      <c r="F622" s="195"/>
      <c r="G622" s="195"/>
      <c r="H622" s="195"/>
      <c r="I622" s="173" t="s">
        <v>266</v>
      </c>
      <c r="J622" s="173"/>
      <c r="K622" s="173"/>
      <c r="L622" s="173"/>
      <c r="M622" s="173"/>
      <c r="N622" s="173"/>
      <c r="Q622" s="148" t="s">
        <v>22</v>
      </c>
    </row>
    <row r="623" spans="2:20" ht="44.5" customHeight="1" x14ac:dyDescent="0.3">
      <c r="B623" s="176"/>
      <c r="C623" s="176"/>
      <c r="D623" s="288"/>
      <c r="E623" s="288"/>
      <c r="F623" s="288"/>
      <c r="G623" s="288"/>
      <c r="H623" s="288"/>
      <c r="I623" s="174"/>
      <c r="J623" s="174"/>
      <c r="K623" s="174"/>
      <c r="L623" s="174"/>
      <c r="M623" s="174"/>
      <c r="N623" s="174"/>
      <c r="Q623" s="149"/>
      <c r="S623" s="138" t="s">
        <v>267</v>
      </c>
      <c r="T623" s="151"/>
    </row>
    <row r="624" spans="2:20" ht="44.5" customHeight="1" x14ac:dyDescent="0.3">
      <c r="B624" s="176"/>
      <c r="C624" s="176"/>
      <c r="D624" s="288"/>
      <c r="E624" s="288"/>
      <c r="F624" s="288"/>
      <c r="G624" s="288"/>
      <c r="H624" s="288"/>
      <c r="I624" s="174"/>
      <c r="J624" s="174"/>
      <c r="K624" s="174"/>
      <c r="L624" s="174"/>
      <c r="M624" s="174"/>
      <c r="N624" s="174"/>
      <c r="Q624" s="149"/>
      <c r="S624" s="152"/>
      <c r="T624" s="153"/>
    </row>
    <row r="625" spans="2:20" x14ac:dyDescent="0.3">
      <c r="B625" s="10"/>
      <c r="Q625" s="149"/>
      <c r="S625" s="152"/>
      <c r="T625" s="153"/>
    </row>
    <row r="626" spans="2:20" x14ac:dyDescent="0.3">
      <c r="B626" s="268" t="s">
        <v>225</v>
      </c>
      <c r="C626" s="268"/>
      <c r="D626" s="268"/>
      <c r="E626" s="268"/>
      <c r="F626" s="268"/>
      <c r="G626" s="268"/>
      <c r="H626" s="268"/>
      <c r="I626" s="268"/>
      <c r="J626" s="268"/>
      <c r="K626" s="268"/>
      <c r="L626" s="268"/>
      <c r="M626" s="268"/>
      <c r="N626" s="268"/>
      <c r="Q626" s="149"/>
      <c r="S626" s="152"/>
      <c r="T626" s="153"/>
    </row>
    <row r="627" spans="2:20" x14ac:dyDescent="0.3">
      <c r="B627" s="10"/>
      <c r="Q627" s="149"/>
      <c r="S627" s="152"/>
      <c r="T627" s="153"/>
    </row>
    <row r="628" spans="2:20" ht="28" customHeight="1" x14ac:dyDescent="0.3">
      <c r="B628" s="267" t="s">
        <v>268</v>
      </c>
      <c r="C628" s="267"/>
      <c r="D628" s="267"/>
      <c r="E628" s="267"/>
      <c r="F628" s="267"/>
      <c r="G628" s="267"/>
      <c r="H628" s="267"/>
      <c r="I628" s="267"/>
      <c r="J628" s="267"/>
      <c r="K628" s="267"/>
      <c r="L628" s="267"/>
      <c r="M628" s="267"/>
      <c r="N628" s="267"/>
      <c r="Q628" s="150"/>
      <c r="S628" s="154"/>
      <c r="T628" s="155"/>
    </row>
    <row r="629" spans="2:20" x14ac:dyDescent="0.3">
      <c r="B629" s="10"/>
    </row>
    <row r="630" spans="2:20" x14ac:dyDescent="0.3">
      <c r="B630" s="259" t="s">
        <v>269</v>
      </c>
      <c r="C630" s="259"/>
      <c r="D630" s="259"/>
      <c r="E630" s="259"/>
      <c r="F630" s="259"/>
      <c r="G630" s="259"/>
      <c r="H630" s="259"/>
      <c r="I630" s="259"/>
      <c r="J630" s="259"/>
      <c r="K630" s="259"/>
      <c r="L630" s="259"/>
      <c r="M630" s="259"/>
      <c r="N630" s="259"/>
    </row>
    <row r="631" spans="2:20" x14ac:dyDescent="0.3">
      <c r="B631" s="10"/>
    </row>
    <row r="632" spans="2:20" ht="75" customHeight="1" x14ac:dyDescent="0.3">
      <c r="B632" s="283"/>
      <c r="C632" s="284"/>
      <c r="D632" s="284"/>
      <c r="E632" s="284"/>
      <c r="F632" s="284"/>
      <c r="G632" s="284"/>
      <c r="H632" s="284"/>
      <c r="I632" s="284"/>
      <c r="J632" s="284"/>
      <c r="K632" s="284"/>
      <c r="L632" s="284"/>
      <c r="M632" s="284"/>
      <c r="N632" s="285"/>
      <c r="Q632" s="105" t="s">
        <v>22</v>
      </c>
      <c r="S632" s="146" t="s">
        <v>270</v>
      </c>
      <c r="T632" s="145"/>
    </row>
    <row r="633" spans="2:20" x14ac:dyDescent="0.3">
      <c r="B633" s="10"/>
    </row>
    <row r="634" spans="2:20" x14ac:dyDescent="0.3">
      <c r="B634" s="259" t="s">
        <v>271</v>
      </c>
      <c r="C634" s="259"/>
      <c r="D634" s="259"/>
      <c r="E634" s="259"/>
      <c r="F634" s="259"/>
      <c r="G634" s="259"/>
      <c r="H634" s="259"/>
      <c r="I634" s="259"/>
      <c r="J634" s="259"/>
      <c r="K634" s="259"/>
      <c r="L634" s="259"/>
      <c r="M634" s="259"/>
      <c r="N634" s="259"/>
    </row>
    <row r="635" spans="2:20" x14ac:dyDescent="0.3">
      <c r="B635" s="10"/>
    </row>
    <row r="636" spans="2:20" ht="54.65" customHeight="1" x14ac:dyDescent="0.3">
      <c r="B636" s="283"/>
      <c r="C636" s="284"/>
      <c r="D636" s="284"/>
      <c r="E636" s="284"/>
      <c r="F636" s="284"/>
      <c r="G636" s="284"/>
      <c r="H636" s="284"/>
      <c r="I636" s="284"/>
      <c r="J636" s="284"/>
      <c r="K636" s="284"/>
      <c r="L636" s="284"/>
      <c r="M636" s="284"/>
      <c r="N636" s="285"/>
      <c r="Q636" s="105" t="s">
        <v>22</v>
      </c>
      <c r="S636" s="146" t="s">
        <v>272</v>
      </c>
      <c r="T636" s="145"/>
    </row>
    <row r="637" spans="2:20" x14ac:dyDescent="0.3">
      <c r="B637" s="10"/>
    </row>
  </sheetData>
  <sheetProtection algorithmName="SHA-512" hashValue="HINdJy3VSndH+MVzPO+lq8J7Dj0IR3FbuetbaHH4A6Vn/hbd3f4ARVqnTkHY3Y7QFbG6h67EKfFO1byUX4KZSQ==" saltValue="kNZGHKrp6iWWV5T0stC04w==" spinCount="100000" sheet="1" objects="1" scenarios="1"/>
  <protectedRanges>
    <protectedRange sqref="C3:C4 C12 C14 C16 C18 C27 M147:N153 B201 C8 B204 C76:G80 K76:M80 B183 D6 M135:N143 C10 C21:C25 B186:L186 B198 M64:N70 M52:N60 B189 B192 B195 B41:N44" name="Range1"/>
  </protectedRanges>
  <dataConsolidate/>
  <mergeCells count="806">
    <mergeCell ref="C513:D513"/>
    <mergeCell ref="E513:F513"/>
    <mergeCell ref="G513:H513"/>
    <mergeCell ref="I513:J513"/>
    <mergeCell ref="K513:L513"/>
    <mergeCell ref="K518:L518"/>
    <mergeCell ref="C519:D519"/>
    <mergeCell ref="E519:F519"/>
    <mergeCell ref="G519:H519"/>
    <mergeCell ref="I519:J519"/>
    <mergeCell ref="K519:L519"/>
    <mergeCell ref="C514:D514"/>
    <mergeCell ref="E514:F514"/>
    <mergeCell ref="G514:H514"/>
    <mergeCell ref="I514:J514"/>
    <mergeCell ref="K514:L514"/>
    <mergeCell ref="C515:D515"/>
    <mergeCell ref="E515:F515"/>
    <mergeCell ref="G515:H515"/>
    <mergeCell ref="I515:J515"/>
    <mergeCell ref="K515:L515"/>
    <mergeCell ref="E501:F501"/>
    <mergeCell ref="E502:F502"/>
    <mergeCell ref="E503:F503"/>
    <mergeCell ref="E504:F504"/>
    <mergeCell ref="E506:F506"/>
    <mergeCell ref="E505:F505"/>
    <mergeCell ref="E499:F499"/>
    <mergeCell ref="E500:F500"/>
    <mergeCell ref="E512:F512"/>
    <mergeCell ref="I506:J506"/>
    <mergeCell ref="I501:J501"/>
    <mergeCell ref="I502:J502"/>
    <mergeCell ref="K496:L496"/>
    <mergeCell ref="K497:L497"/>
    <mergeCell ref="K498:L498"/>
    <mergeCell ref="K499:L499"/>
    <mergeCell ref="K500:L500"/>
    <mergeCell ref="K501:L501"/>
    <mergeCell ref="K502:L502"/>
    <mergeCell ref="K503:L503"/>
    <mergeCell ref="K505:L505"/>
    <mergeCell ref="K506:L506"/>
    <mergeCell ref="K504:L504"/>
    <mergeCell ref="C506:D506"/>
    <mergeCell ref="E495:F495"/>
    <mergeCell ref="G495:H495"/>
    <mergeCell ref="I495:J495"/>
    <mergeCell ref="K495:L495"/>
    <mergeCell ref="G496:H496"/>
    <mergeCell ref="G497:H497"/>
    <mergeCell ref="G498:H498"/>
    <mergeCell ref="G499:H499"/>
    <mergeCell ref="G500:H500"/>
    <mergeCell ref="G501:H501"/>
    <mergeCell ref="G502:H502"/>
    <mergeCell ref="G503:H503"/>
    <mergeCell ref="G504:H504"/>
    <mergeCell ref="G505:H505"/>
    <mergeCell ref="G506:H506"/>
    <mergeCell ref="I496:J496"/>
    <mergeCell ref="I497:J497"/>
    <mergeCell ref="I498:J498"/>
    <mergeCell ref="I499:J499"/>
    <mergeCell ref="I500:J500"/>
    <mergeCell ref="I503:J503"/>
    <mergeCell ref="I504:J504"/>
    <mergeCell ref="I505:J505"/>
    <mergeCell ref="B469:N469"/>
    <mergeCell ref="B492:N492"/>
    <mergeCell ref="B534:N534"/>
    <mergeCell ref="B569:N569"/>
    <mergeCell ref="B605:N605"/>
    <mergeCell ref="B620:N620"/>
    <mergeCell ref="B630:N630"/>
    <mergeCell ref="B634:N634"/>
    <mergeCell ref="S636:T636"/>
    <mergeCell ref="I576:J576"/>
    <mergeCell ref="I577:J577"/>
    <mergeCell ref="I578:J578"/>
    <mergeCell ref="S574:T578"/>
    <mergeCell ref="S582:T587"/>
    <mergeCell ref="S590:T595"/>
    <mergeCell ref="S598:T603"/>
    <mergeCell ref="S632:T632"/>
    <mergeCell ref="I613:J613"/>
    <mergeCell ref="K613:L613"/>
    <mergeCell ref="B615:N615"/>
    <mergeCell ref="B609:C609"/>
    <mergeCell ref="D609:H609"/>
    <mergeCell ref="I609:J609"/>
    <mergeCell ref="K609:L609"/>
    <mergeCell ref="S8:T8"/>
    <mergeCell ref="K574:L574"/>
    <mergeCell ref="M573:N573"/>
    <mergeCell ref="K575:L575"/>
    <mergeCell ref="K576:L576"/>
    <mergeCell ref="K577:L577"/>
    <mergeCell ref="K578:L578"/>
    <mergeCell ref="Q461:Q466"/>
    <mergeCell ref="S461:T466"/>
    <mergeCell ref="S471:T489"/>
    <mergeCell ref="S494:T520"/>
    <mergeCell ref="Q524:Q530"/>
    <mergeCell ref="S524:T530"/>
    <mergeCell ref="S536:T551"/>
    <mergeCell ref="S554:T566"/>
    <mergeCell ref="S132:T156"/>
    <mergeCell ref="S157:T171"/>
    <mergeCell ref="S172:T175"/>
    <mergeCell ref="B180:N180"/>
    <mergeCell ref="B207:N207"/>
    <mergeCell ref="B260:N260"/>
    <mergeCell ref="B313:N313"/>
    <mergeCell ref="B366:N366"/>
    <mergeCell ref="I575:J575"/>
    <mergeCell ref="R172:R175"/>
    <mergeCell ref="S262:T310"/>
    <mergeCell ref="Q453:Q459"/>
    <mergeCell ref="S453:T459"/>
    <mergeCell ref="B617:N617"/>
    <mergeCell ref="B622:C622"/>
    <mergeCell ref="D622:H622"/>
    <mergeCell ref="I622:N622"/>
    <mergeCell ref="B636:N636"/>
    <mergeCell ref="B626:N626"/>
    <mergeCell ref="B628:N628"/>
    <mergeCell ref="B623:C623"/>
    <mergeCell ref="D623:H623"/>
    <mergeCell ref="I623:N623"/>
    <mergeCell ref="B624:C624"/>
    <mergeCell ref="D624:H624"/>
    <mergeCell ref="I624:N624"/>
    <mergeCell ref="B632:N632"/>
    <mergeCell ref="B612:C612"/>
    <mergeCell ref="D612:H612"/>
    <mergeCell ref="I612:J612"/>
    <mergeCell ref="K612:L612"/>
    <mergeCell ref="B613:C613"/>
    <mergeCell ref="D613:H613"/>
    <mergeCell ref="B610:C610"/>
    <mergeCell ref="D610:H610"/>
    <mergeCell ref="I610:J610"/>
    <mergeCell ref="K610:L610"/>
    <mergeCell ref="B611:C611"/>
    <mergeCell ref="D611:H611"/>
    <mergeCell ref="I611:J611"/>
    <mergeCell ref="K611:L611"/>
    <mergeCell ref="I608:J608"/>
    <mergeCell ref="I607:L607"/>
    <mergeCell ref="M607:N607"/>
    <mergeCell ref="B608:C608"/>
    <mergeCell ref="D608:H608"/>
    <mergeCell ref="B559:C561"/>
    <mergeCell ref="D559:L559"/>
    <mergeCell ref="D560:L560"/>
    <mergeCell ref="D561:L561"/>
    <mergeCell ref="I599:N599"/>
    <mergeCell ref="I600:N600"/>
    <mergeCell ref="I601:N601"/>
    <mergeCell ref="I602:N602"/>
    <mergeCell ref="I603:N603"/>
    <mergeCell ref="B601:H601"/>
    <mergeCell ref="B602:H602"/>
    <mergeCell ref="B603:H603"/>
    <mergeCell ref="K608:L608"/>
    <mergeCell ref="I574:J574"/>
    <mergeCell ref="C574:H574"/>
    <mergeCell ref="C575:H575"/>
    <mergeCell ref="C576:H576"/>
    <mergeCell ref="C577:H577"/>
    <mergeCell ref="C578:H578"/>
    <mergeCell ref="B548:N548"/>
    <mergeCell ref="B551:N551"/>
    <mergeCell ref="B563:N563"/>
    <mergeCell ref="B566:N566"/>
    <mergeCell ref="D555:L555"/>
    <mergeCell ref="D556:L556"/>
    <mergeCell ref="B555:C555"/>
    <mergeCell ref="B556:C558"/>
    <mergeCell ref="D557:L557"/>
    <mergeCell ref="D558:L558"/>
    <mergeCell ref="B537:C537"/>
    <mergeCell ref="D537:L537"/>
    <mergeCell ref="D538:L538"/>
    <mergeCell ref="D539:L539"/>
    <mergeCell ref="D540:L540"/>
    <mergeCell ref="B538:C540"/>
    <mergeCell ref="B541:C543"/>
    <mergeCell ref="B544:C546"/>
    <mergeCell ref="D541:L541"/>
    <mergeCell ref="D542:L542"/>
    <mergeCell ref="D543:L543"/>
    <mergeCell ref="D544:L544"/>
    <mergeCell ref="D545:L545"/>
    <mergeCell ref="D546:L546"/>
    <mergeCell ref="B525:C525"/>
    <mergeCell ref="D525:L525"/>
    <mergeCell ref="B526:C526"/>
    <mergeCell ref="D526:L526"/>
    <mergeCell ref="B527:C527"/>
    <mergeCell ref="D527:L527"/>
    <mergeCell ref="B528:C528"/>
    <mergeCell ref="D528:L528"/>
    <mergeCell ref="B529:C529"/>
    <mergeCell ref="D529:L529"/>
    <mergeCell ref="D524:L524"/>
    <mergeCell ref="B524:C524"/>
    <mergeCell ref="C518:D518"/>
    <mergeCell ref="E518:F518"/>
    <mergeCell ref="G518:H518"/>
    <mergeCell ref="I518:J518"/>
    <mergeCell ref="C516:D516"/>
    <mergeCell ref="E516:F516"/>
    <mergeCell ref="G516:H516"/>
    <mergeCell ref="I516:J516"/>
    <mergeCell ref="K516:L516"/>
    <mergeCell ref="C517:D517"/>
    <mergeCell ref="E517:F517"/>
    <mergeCell ref="G517:H517"/>
    <mergeCell ref="I517:J517"/>
    <mergeCell ref="K517:L517"/>
    <mergeCell ref="C520:D520"/>
    <mergeCell ref="E520:F520"/>
    <mergeCell ref="G520:H520"/>
    <mergeCell ref="I520:J520"/>
    <mergeCell ref="K520:L520"/>
    <mergeCell ref="C511:D511"/>
    <mergeCell ref="E511:F511"/>
    <mergeCell ref="G511:H511"/>
    <mergeCell ref="I511:J511"/>
    <mergeCell ref="K511:L511"/>
    <mergeCell ref="C512:D512"/>
    <mergeCell ref="C508:N508"/>
    <mergeCell ref="C509:D509"/>
    <mergeCell ref="E509:F509"/>
    <mergeCell ref="G509:H509"/>
    <mergeCell ref="I509:J509"/>
    <mergeCell ref="K509:L509"/>
    <mergeCell ref="C510:D510"/>
    <mergeCell ref="E510:F510"/>
    <mergeCell ref="G510:H510"/>
    <mergeCell ref="I510:J510"/>
    <mergeCell ref="K510:L510"/>
    <mergeCell ref="G512:H512"/>
    <mergeCell ref="I512:J512"/>
    <mergeCell ref="K512:L512"/>
    <mergeCell ref="C504:D504"/>
    <mergeCell ref="C505:D505"/>
    <mergeCell ref="C494:N494"/>
    <mergeCell ref="C488:D488"/>
    <mergeCell ref="E488:F488"/>
    <mergeCell ref="G488:H488"/>
    <mergeCell ref="I488:J488"/>
    <mergeCell ref="K488:L488"/>
    <mergeCell ref="E489:F489"/>
    <mergeCell ref="G489:H489"/>
    <mergeCell ref="I489:J489"/>
    <mergeCell ref="K489:L489"/>
    <mergeCell ref="C495:D495"/>
    <mergeCell ref="C496:D496"/>
    <mergeCell ref="C497:D497"/>
    <mergeCell ref="C498:D498"/>
    <mergeCell ref="C499:D499"/>
    <mergeCell ref="C500:D500"/>
    <mergeCell ref="C501:D501"/>
    <mergeCell ref="C502:D502"/>
    <mergeCell ref="C503:D503"/>
    <mergeCell ref="E496:F496"/>
    <mergeCell ref="E497:F497"/>
    <mergeCell ref="E498:F498"/>
    <mergeCell ref="G485:H485"/>
    <mergeCell ref="I485:J485"/>
    <mergeCell ref="K485:L485"/>
    <mergeCell ref="C483:D483"/>
    <mergeCell ref="C487:D487"/>
    <mergeCell ref="E487:F487"/>
    <mergeCell ref="G487:H487"/>
    <mergeCell ref="I487:J487"/>
    <mergeCell ref="K487:L487"/>
    <mergeCell ref="E483:F483"/>
    <mergeCell ref="G483:H483"/>
    <mergeCell ref="I483:J483"/>
    <mergeCell ref="K483:L483"/>
    <mergeCell ref="C484:D484"/>
    <mergeCell ref="E484:F484"/>
    <mergeCell ref="G484:H484"/>
    <mergeCell ref="I484:J484"/>
    <mergeCell ref="K484:L484"/>
    <mergeCell ref="E476:F476"/>
    <mergeCell ref="G476:H476"/>
    <mergeCell ref="I476:J476"/>
    <mergeCell ref="K476:L476"/>
    <mergeCell ref="I478:J478"/>
    <mergeCell ref="K478:L478"/>
    <mergeCell ref="C486:D486"/>
    <mergeCell ref="E486:F486"/>
    <mergeCell ref="G486:H486"/>
    <mergeCell ref="I486:J486"/>
    <mergeCell ref="K486:L486"/>
    <mergeCell ref="E479:F479"/>
    <mergeCell ref="G479:H479"/>
    <mergeCell ref="I479:J479"/>
    <mergeCell ref="K479:L479"/>
    <mergeCell ref="K482:L482"/>
    <mergeCell ref="I482:J482"/>
    <mergeCell ref="G482:H482"/>
    <mergeCell ref="E482:F482"/>
    <mergeCell ref="C482:D482"/>
    <mergeCell ref="C481:N481"/>
    <mergeCell ref="C478:D478"/>
    <mergeCell ref="C485:D485"/>
    <mergeCell ref="E485:F485"/>
    <mergeCell ref="E478:F478"/>
    <mergeCell ref="G478:H478"/>
    <mergeCell ref="C475:D475"/>
    <mergeCell ref="E475:F475"/>
    <mergeCell ref="G475:H475"/>
    <mergeCell ref="I475:J475"/>
    <mergeCell ref="K475:L475"/>
    <mergeCell ref="G472:H472"/>
    <mergeCell ref="I472:J472"/>
    <mergeCell ref="K472:L472"/>
    <mergeCell ref="G473:H473"/>
    <mergeCell ref="I473:J473"/>
    <mergeCell ref="K473:L473"/>
    <mergeCell ref="C474:D474"/>
    <mergeCell ref="E474:F474"/>
    <mergeCell ref="G474:H474"/>
    <mergeCell ref="I474:J474"/>
    <mergeCell ref="K474:L474"/>
    <mergeCell ref="E477:F477"/>
    <mergeCell ref="G477:H477"/>
    <mergeCell ref="I477:J477"/>
    <mergeCell ref="K477:L477"/>
    <mergeCell ref="C476:D476"/>
    <mergeCell ref="C477:D477"/>
    <mergeCell ref="B48:N48"/>
    <mergeCell ref="E454:H454"/>
    <mergeCell ref="B454:D454"/>
    <mergeCell ref="I454:L454"/>
    <mergeCell ref="B453:M453"/>
    <mergeCell ref="C220:L220"/>
    <mergeCell ref="C221:L221"/>
    <mergeCell ref="C222:L222"/>
    <mergeCell ref="C223:L223"/>
    <mergeCell ref="C224:L224"/>
    <mergeCell ref="B183:N183"/>
    <mergeCell ref="B186:N186"/>
    <mergeCell ref="B189:N189"/>
    <mergeCell ref="B192:N192"/>
    <mergeCell ref="B195:N195"/>
    <mergeCell ref="B198:N198"/>
    <mergeCell ref="C237:L237"/>
    <mergeCell ref="C239:L239"/>
    <mergeCell ref="B240:B246"/>
    <mergeCell ref="C240:L240"/>
    <mergeCell ref="C241:L241"/>
    <mergeCell ref="C242:L242"/>
    <mergeCell ref="B429:N429"/>
    <mergeCell ref="C243:L243"/>
    <mergeCell ref="C471:N471"/>
    <mergeCell ref="C473:D473"/>
    <mergeCell ref="E473:F473"/>
    <mergeCell ref="B130:N130"/>
    <mergeCell ref="C16:N16"/>
    <mergeCell ref="C18:N18"/>
    <mergeCell ref="C27:N27"/>
    <mergeCell ref="B30:N30"/>
    <mergeCell ref="B129:N129"/>
    <mergeCell ref="M39:N39"/>
    <mergeCell ref="B41:L41"/>
    <mergeCell ref="B42:L42"/>
    <mergeCell ref="B43:L43"/>
    <mergeCell ref="L24:N24"/>
    <mergeCell ref="L25:N25"/>
    <mergeCell ref="C25:K25"/>
    <mergeCell ref="B33:N36"/>
    <mergeCell ref="C20:K20"/>
    <mergeCell ref="L20:N20"/>
    <mergeCell ref="C21:K21"/>
    <mergeCell ref="B82:N82"/>
    <mergeCell ref="B83:N83"/>
    <mergeCell ref="B44:L44"/>
    <mergeCell ref="B461:M461"/>
    <mergeCell ref="B2:N2"/>
    <mergeCell ref="B6:N6"/>
    <mergeCell ref="C12:N12"/>
    <mergeCell ref="C3:N3"/>
    <mergeCell ref="C4:N4"/>
    <mergeCell ref="C10:N10"/>
    <mergeCell ref="C8:N8"/>
    <mergeCell ref="K79:M79"/>
    <mergeCell ref="K76:M76"/>
    <mergeCell ref="K77:M77"/>
    <mergeCell ref="K78:M78"/>
    <mergeCell ref="C76:G76"/>
    <mergeCell ref="C77:G77"/>
    <mergeCell ref="C78:G78"/>
    <mergeCell ref="C79:G79"/>
    <mergeCell ref="C14:N14"/>
    <mergeCell ref="C22:K22"/>
    <mergeCell ref="C23:K23"/>
    <mergeCell ref="C24:K24"/>
    <mergeCell ref="L21:N21"/>
    <mergeCell ref="L22:N22"/>
    <mergeCell ref="L23:N23"/>
    <mergeCell ref="B40:L40"/>
    <mergeCell ref="B47:N47"/>
    <mergeCell ref="B462:M462"/>
    <mergeCell ref="B463:M463"/>
    <mergeCell ref="B464:M464"/>
    <mergeCell ref="B465:M465"/>
    <mergeCell ref="B466:M466"/>
    <mergeCell ref="C472:D472"/>
    <mergeCell ref="E472:F472"/>
    <mergeCell ref="C209:L209"/>
    <mergeCell ref="C219:L219"/>
    <mergeCell ref="B220:B226"/>
    <mergeCell ref="B210:B216"/>
    <mergeCell ref="C210:L210"/>
    <mergeCell ref="C211:L211"/>
    <mergeCell ref="C212:L212"/>
    <mergeCell ref="C213:L213"/>
    <mergeCell ref="C214:L214"/>
    <mergeCell ref="C215:L215"/>
    <mergeCell ref="C216:L216"/>
    <mergeCell ref="C217:L217"/>
    <mergeCell ref="B455:D455"/>
    <mergeCell ref="E455:H455"/>
    <mergeCell ref="I455:L455"/>
    <mergeCell ref="B456:D456"/>
    <mergeCell ref="I458:L458"/>
    <mergeCell ref="B459:D459"/>
    <mergeCell ref="E459:H459"/>
    <mergeCell ref="I459:L459"/>
    <mergeCell ref="B201:N201"/>
    <mergeCell ref="B204:N204"/>
    <mergeCell ref="E456:H456"/>
    <mergeCell ref="I456:L456"/>
    <mergeCell ref="B457:D457"/>
    <mergeCell ref="E457:H457"/>
    <mergeCell ref="I457:L457"/>
    <mergeCell ref="B458:D458"/>
    <mergeCell ref="E458:H458"/>
    <mergeCell ref="C225:L225"/>
    <mergeCell ref="C226:L226"/>
    <mergeCell ref="C227:L227"/>
    <mergeCell ref="C229:L229"/>
    <mergeCell ref="B230:B236"/>
    <mergeCell ref="C230:L230"/>
    <mergeCell ref="C231:L231"/>
    <mergeCell ref="C232:L232"/>
    <mergeCell ref="C233:L233"/>
    <mergeCell ref="C234:L234"/>
    <mergeCell ref="C235:L235"/>
    <mergeCell ref="C236:L236"/>
    <mergeCell ref="C244:L244"/>
    <mergeCell ref="C245:L245"/>
    <mergeCell ref="C246:L246"/>
    <mergeCell ref="C247:L247"/>
    <mergeCell ref="C249:L249"/>
    <mergeCell ref="B250:B256"/>
    <mergeCell ref="C250:L250"/>
    <mergeCell ref="C251:L251"/>
    <mergeCell ref="C252:L252"/>
    <mergeCell ref="C253:L253"/>
    <mergeCell ref="C254:L254"/>
    <mergeCell ref="C255:L255"/>
    <mergeCell ref="C256:L256"/>
    <mergeCell ref="C257:L257"/>
    <mergeCell ref="C262:L262"/>
    <mergeCell ref="B263:B269"/>
    <mergeCell ref="C263:L263"/>
    <mergeCell ref="C264:L264"/>
    <mergeCell ref="C265:L265"/>
    <mergeCell ref="C266:L266"/>
    <mergeCell ref="C267:L267"/>
    <mergeCell ref="C268:L268"/>
    <mergeCell ref="C269:L269"/>
    <mergeCell ref="C270:L270"/>
    <mergeCell ref="C272:L272"/>
    <mergeCell ref="B273:B279"/>
    <mergeCell ref="C273:L273"/>
    <mergeCell ref="C274:L274"/>
    <mergeCell ref="C275:L275"/>
    <mergeCell ref="C276:L276"/>
    <mergeCell ref="C277:L277"/>
    <mergeCell ref="C278:L278"/>
    <mergeCell ref="C279:L279"/>
    <mergeCell ref="C280:L280"/>
    <mergeCell ref="C282:L282"/>
    <mergeCell ref="B283:B289"/>
    <mergeCell ref="C283:L283"/>
    <mergeCell ref="C284:L284"/>
    <mergeCell ref="C285:L285"/>
    <mergeCell ref="C286:L286"/>
    <mergeCell ref="C287:L287"/>
    <mergeCell ref="C288:L288"/>
    <mergeCell ref="C289:L289"/>
    <mergeCell ref="C290:L290"/>
    <mergeCell ref="C292:L292"/>
    <mergeCell ref="B293:B299"/>
    <mergeCell ref="C293:L293"/>
    <mergeCell ref="C294:L294"/>
    <mergeCell ref="C295:L295"/>
    <mergeCell ref="C296:L296"/>
    <mergeCell ref="C297:L297"/>
    <mergeCell ref="C298:L298"/>
    <mergeCell ref="C299:L299"/>
    <mergeCell ref="C300:L300"/>
    <mergeCell ref="C302:L302"/>
    <mergeCell ref="B303:B309"/>
    <mergeCell ref="C303:L303"/>
    <mergeCell ref="C304:L304"/>
    <mergeCell ref="C305:L305"/>
    <mergeCell ref="C306:L306"/>
    <mergeCell ref="C307:L307"/>
    <mergeCell ref="C308:L308"/>
    <mergeCell ref="C309:L309"/>
    <mergeCell ref="C310:L310"/>
    <mergeCell ref="C315:L315"/>
    <mergeCell ref="B316:B322"/>
    <mergeCell ref="C316:L316"/>
    <mergeCell ref="C317:L317"/>
    <mergeCell ref="C318:L318"/>
    <mergeCell ref="C319:L319"/>
    <mergeCell ref="C320:L320"/>
    <mergeCell ref="C321:L321"/>
    <mergeCell ref="C322:L322"/>
    <mergeCell ref="C323:L323"/>
    <mergeCell ref="C325:L325"/>
    <mergeCell ref="B326:B332"/>
    <mergeCell ref="C326:L326"/>
    <mergeCell ref="C327:L327"/>
    <mergeCell ref="C328:L328"/>
    <mergeCell ref="C329:L329"/>
    <mergeCell ref="C330:L330"/>
    <mergeCell ref="C331:L331"/>
    <mergeCell ref="C332:L332"/>
    <mergeCell ref="C333:L333"/>
    <mergeCell ref="C335:L335"/>
    <mergeCell ref="B336:B342"/>
    <mergeCell ref="C336:L336"/>
    <mergeCell ref="C337:L337"/>
    <mergeCell ref="C338:L338"/>
    <mergeCell ref="C339:L339"/>
    <mergeCell ref="C340:L340"/>
    <mergeCell ref="C341:L341"/>
    <mergeCell ref="C342:L342"/>
    <mergeCell ref="C343:L343"/>
    <mergeCell ref="C345:L345"/>
    <mergeCell ref="B346:B352"/>
    <mergeCell ref="C346:L346"/>
    <mergeCell ref="C347:L347"/>
    <mergeCell ref="C348:L348"/>
    <mergeCell ref="C349:L349"/>
    <mergeCell ref="C350:L350"/>
    <mergeCell ref="C351:L351"/>
    <mergeCell ref="C352:L352"/>
    <mergeCell ref="C353:L353"/>
    <mergeCell ref="C355:L355"/>
    <mergeCell ref="B356:B362"/>
    <mergeCell ref="C356:L356"/>
    <mergeCell ref="C357:L357"/>
    <mergeCell ref="C358:L358"/>
    <mergeCell ref="C359:L359"/>
    <mergeCell ref="C360:L360"/>
    <mergeCell ref="C361:L361"/>
    <mergeCell ref="C362:L362"/>
    <mergeCell ref="C363:L363"/>
    <mergeCell ref="C368:L368"/>
    <mergeCell ref="B369:B375"/>
    <mergeCell ref="C369:L369"/>
    <mergeCell ref="C370:L370"/>
    <mergeCell ref="C371:L371"/>
    <mergeCell ref="C372:L372"/>
    <mergeCell ref="C373:L373"/>
    <mergeCell ref="C374:L374"/>
    <mergeCell ref="C375:L375"/>
    <mergeCell ref="C376:L376"/>
    <mergeCell ref="C378:L378"/>
    <mergeCell ref="B379:B385"/>
    <mergeCell ref="C379:L379"/>
    <mergeCell ref="C380:L380"/>
    <mergeCell ref="C381:L381"/>
    <mergeCell ref="C382:L382"/>
    <mergeCell ref="C383:L383"/>
    <mergeCell ref="C384:L384"/>
    <mergeCell ref="C385:L385"/>
    <mergeCell ref="C386:L386"/>
    <mergeCell ref="C388:L388"/>
    <mergeCell ref="B389:B395"/>
    <mergeCell ref="C389:L389"/>
    <mergeCell ref="C390:L390"/>
    <mergeCell ref="C391:L391"/>
    <mergeCell ref="C392:L392"/>
    <mergeCell ref="C393:L393"/>
    <mergeCell ref="C394:L394"/>
    <mergeCell ref="C395:L395"/>
    <mergeCell ref="C396:L396"/>
    <mergeCell ref="C398:L398"/>
    <mergeCell ref="B399:B405"/>
    <mergeCell ref="C399:L399"/>
    <mergeCell ref="C400:L400"/>
    <mergeCell ref="C401:L401"/>
    <mergeCell ref="C402:L402"/>
    <mergeCell ref="C403:L403"/>
    <mergeCell ref="C404:L404"/>
    <mergeCell ref="C405:L405"/>
    <mergeCell ref="B419:B425"/>
    <mergeCell ref="C419:L419"/>
    <mergeCell ref="C420:L420"/>
    <mergeCell ref="C421:L421"/>
    <mergeCell ref="C422:L422"/>
    <mergeCell ref="C423:L423"/>
    <mergeCell ref="C424:L424"/>
    <mergeCell ref="C425:L425"/>
    <mergeCell ref="C406:L406"/>
    <mergeCell ref="C408:L408"/>
    <mergeCell ref="B409:B415"/>
    <mergeCell ref="C409:L409"/>
    <mergeCell ref="C410:L410"/>
    <mergeCell ref="C411:L411"/>
    <mergeCell ref="C412:L412"/>
    <mergeCell ref="C413:L413"/>
    <mergeCell ref="C414:L414"/>
    <mergeCell ref="C415:L415"/>
    <mergeCell ref="C426:L426"/>
    <mergeCell ref="C432:D432"/>
    <mergeCell ref="E432:F432"/>
    <mergeCell ref="G432:H432"/>
    <mergeCell ref="I432:J432"/>
    <mergeCell ref="K432:L432"/>
    <mergeCell ref="C431:M431"/>
    <mergeCell ref="C416:L416"/>
    <mergeCell ref="C418:L418"/>
    <mergeCell ref="I433:J433"/>
    <mergeCell ref="K433:L433"/>
    <mergeCell ref="E434:F434"/>
    <mergeCell ref="G434:H434"/>
    <mergeCell ref="I434:J434"/>
    <mergeCell ref="K434:L434"/>
    <mergeCell ref="C438:D438"/>
    <mergeCell ref="C439:D439"/>
    <mergeCell ref="C440:D440"/>
    <mergeCell ref="E433:F433"/>
    <mergeCell ref="G433:H433"/>
    <mergeCell ref="E435:F435"/>
    <mergeCell ref="G435:H435"/>
    <mergeCell ref="E437:F437"/>
    <mergeCell ref="G437:H437"/>
    <mergeCell ref="E439:F439"/>
    <mergeCell ref="G439:H439"/>
    <mergeCell ref="C433:D433"/>
    <mergeCell ref="C434:D434"/>
    <mergeCell ref="C435:D435"/>
    <mergeCell ref="C436:D436"/>
    <mergeCell ref="C437:D437"/>
    <mergeCell ref="I437:J437"/>
    <mergeCell ref="K437:L437"/>
    <mergeCell ref="E438:F438"/>
    <mergeCell ref="G438:H438"/>
    <mergeCell ref="I438:J438"/>
    <mergeCell ref="K438:L438"/>
    <mergeCell ref="I435:J435"/>
    <mergeCell ref="K435:L435"/>
    <mergeCell ref="E436:F436"/>
    <mergeCell ref="G436:H436"/>
    <mergeCell ref="I436:J436"/>
    <mergeCell ref="K436:L436"/>
    <mergeCell ref="I439:J439"/>
    <mergeCell ref="K439:L439"/>
    <mergeCell ref="C444:D444"/>
    <mergeCell ref="E444:F444"/>
    <mergeCell ref="G444:H444"/>
    <mergeCell ref="I444:J444"/>
    <mergeCell ref="K444:L444"/>
    <mergeCell ref="E440:F440"/>
    <mergeCell ref="G440:H440"/>
    <mergeCell ref="I440:J440"/>
    <mergeCell ref="K440:L440"/>
    <mergeCell ref="C442:M442"/>
    <mergeCell ref="C443:D443"/>
    <mergeCell ref="E443:F443"/>
    <mergeCell ref="G443:H443"/>
    <mergeCell ref="I443:J443"/>
    <mergeCell ref="K443:L443"/>
    <mergeCell ref="G447:H447"/>
    <mergeCell ref="I447:J447"/>
    <mergeCell ref="K447:L447"/>
    <mergeCell ref="C446:D446"/>
    <mergeCell ref="E446:F446"/>
    <mergeCell ref="G446:H446"/>
    <mergeCell ref="I446:J446"/>
    <mergeCell ref="K446:L446"/>
    <mergeCell ref="C445:D445"/>
    <mergeCell ref="E445:F445"/>
    <mergeCell ref="G445:H445"/>
    <mergeCell ref="I445:J445"/>
    <mergeCell ref="K445:L445"/>
    <mergeCell ref="S2:T2"/>
    <mergeCell ref="C479:D479"/>
    <mergeCell ref="C489:D489"/>
    <mergeCell ref="D530:L530"/>
    <mergeCell ref="Q50:Q73"/>
    <mergeCell ref="L52:L60"/>
    <mergeCell ref="L50:L51"/>
    <mergeCell ref="L64:L70"/>
    <mergeCell ref="L88:L91"/>
    <mergeCell ref="L103:L107"/>
    <mergeCell ref="L111:L112"/>
    <mergeCell ref="L119:L124"/>
    <mergeCell ref="Q85:Q125"/>
    <mergeCell ref="Q33:Q36"/>
    <mergeCell ref="S3:T3"/>
    <mergeCell ref="Q210:Q257"/>
    <mergeCell ref="Q262:Q310"/>
    <mergeCell ref="C451:D451"/>
    <mergeCell ref="E451:F451"/>
    <mergeCell ref="G451:H451"/>
    <mergeCell ref="I451:J451"/>
    <mergeCell ref="K451:L451"/>
    <mergeCell ref="C450:D450"/>
    <mergeCell ref="E450:F450"/>
    <mergeCell ref="Q431:Q451"/>
    <mergeCell ref="Q471:Q489"/>
    <mergeCell ref="Q494:Q520"/>
    <mergeCell ref="Q536:Q551"/>
    <mergeCell ref="Q554:Q566"/>
    <mergeCell ref="B582:M582"/>
    <mergeCell ref="Q41:Q44"/>
    <mergeCell ref="S186:T186"/>
    <mergeCell ref="G450:H450"/>
    <mergeCell ref="I450:J450"/>
    <mergeCell ref="K450:L450"/>
    <mergeCell ref="C449:D449"/>
    <mergeCell ref="E449:F449"/>
    <mergeCell ref="G449:H449"/>
    <mergeCell ref="I449:J449"/>
    <mergeCell ref="K449:L449"/>
    <mergeCell ref="C448:D448"/>
    <mergeCell ref="E448:F448"/>
    <mergeCell ref="G448:H448"/>
    <mergeCell ref="I448:J448"/>
    <mergeCell ref="K448:L448"/>
    <mergeCell ref="C447:D447"/>
    <mergeCell ref="E447:F447"/>
    <mergeCell ref="Q574:Q578"/>
    <mergeCell ref="Q582:Q587"/>
    <mergeCell ref="Q590:Q595"/>
    <mergeCell ref="Q598:Q603"/>
    <mergeCell ref="B585:M585"/>
    <mergeCell ref="B586:M586"/>
    <mergeCell ref="B587:M587"/>
    <mergeCell ref="B590:E590"/>
    <mergeCell ref="B591:E591"/>
    <mergeCell ref="B592:E592"/>
    <mergeCell ref="B593:E593"/>
    <mergeCell ref="B594:E594"/>
    <mergeCell ref="B595:E595"/>
    <mergeCell ref="F590:L590"/>
    <mergeCell ref="F591:L591"/>
    <mergeCell ref="F592:L592"/>
    <mergeCell ref="F593:L593"/>
    <mergeCell ref="F594:L594"/>
    <mergeCell ref="F595:L595"/>
    <mergeCell ref="B583:M583"/>
    <mergeCell ref="B584:M584"/>
    <mergeCell ref="I598:N598"/>
    <mergeCell ref="B598:H598"/>
    <mergeCell ref="B599:H599"/>
    <mergeCell ref="B600:H600"/>
    <mergeCell ref="Q607:Q617"/>
    <mergeCell ref="Q622:Q628"/>
    <mergeCell ref="S608:T617"/>
    <mergeCell ref="S623:T628"/>
    <mergeCell ref="S27:T27"/>
    <mergeCell ref="Q21:Q25"/>
    <mergeCell ref="S21:T25"/>
    <mergeCell ref="S18:T18"/>
    <mergeCell ref="S4:T4"/>
    <mergeCell ref="S10:T10"/>
    <mergeCell ref="S12:T12"/>
    <mergeCell ref="S14:T14"/>
    <mergeCell ref="S16:T16"/>
    <mergeCell ref="S33:T36"/>
    <mergeCell ref="S41:T44"/>
    <mergeCell ref="Q75:Q80"/>
    <mergeCell ref="S75:T80"/>
    <mergeCell ref="S50:T73"/>
    <mergeCell ref="S85:T125"/>
    <mergeCell ref="Q132:Q175"/>
    <mergeCell ref="S183:T183"/>
    <mergeCell ref="Q315:Q363"/>
    <mergeCell ref="Q368:Q426"/>
    <mergeCell ref="S368:T426"/>
    <mergeCell ref="S431:T451"/>
    <mergeCell ref="S189:T189"/>
    <mergeCell ref="S192:T192"/>
    <mergeCell ref="S195:T195"/>
    <mergeCell ref="S198:T198"/>
    <mergeCell ref="S201:T201"/>
    <mergeCell ref="S204:T204"/>
    <mergeCell ref="S210:T257"/>
    <mergeCell ref="S315:T363"/>
  </mergeCells>
  <conditionalFormatting sqref="R125">
    <cfRule type="cellIs" dxfId="59" priority="44" operator="equal">
      <formula>"OK"</formula>
    </cfRule>
    <cfRule type="cellIs" dxfId="58" priority="43" operator="notEqual">
      <formula>"OK"</formula>
    </cfRule>
  </conditionalFormatting>
  <conditionalFormatting sqref="R172">
    <cfRule type="cellIs" dxfId="57" priority="36" operator="equal">
      <formula>"OK"</formula>
    </cfRule>
    <cfRule type="cellIs" dxfId="56" priority="35" operator="notEqual">
      <formula>"OK"</formula>
    </cfRule>
  </conditionalFormatting>
  <conditionalFormatting sqref="R217">
    <cfRule type="cellIs" dxfId="55" priority="94" operator="equal">
      <formula>"OK"</formula>
    </cfRule>
    <cfRule type="cellIs" dxfId="54" priority="93" operator="notEqual">
      <formula>"OK"</formula>
    </cfRule>
  </conditionalFormatting>
  <conditionalFormatting sqref="R227">
    <cfRule type="cellIs" dxfId="53" priority="34" operator="equal">
      <formula>"OK"</formula>
    </cfRule>
    <cfRule type="cellIs" dxfId="52" priority="33" operator="notEqual">
      <formula>"OK"</formula>
    </cfRule>
  </conditionalFormatting>
  <conditionalFormatting sqref="R237">
    <cfRule type="cellIs" dxfId="51" priority="32" operator="equal">
      <formula>"OK"</formula>
    </cfRule>
    <cfRule type="cellIs" dxfId="50" priority="31" operator="notEqual">
      <formula>"OK"</formula>
    </cfRule>
  </conditionalFormatting>
  <conditionalFormatting sqref="R247">
    <cfRule type="cellIs" dxfId="49" priority="29" operator="notEqual">
      <formula>"OK"</formula>
    </cfRule>
    <cfRule type="cellIs" dxfId="48" priority="30" operator="equal">
      <formula>"OK"</formula>
    </cfRule>
  </conditionalFormatting>
  <conditionalFormatting sqref="R257">
    <cfRule type="cellIs" dxfId="47" priority="27" operator="notEqual">
      <formula>"OK"</formula>
    </cfRule>
    <cfRule type="cellIs" dxfId="46" priority="28" operator="equal">
      <formula>"OK"</formula>
    </cfRule>
  </conditionalFormatting>
  <conditionalFormatting sqref="R270">
    <cfRule type="cellIs" dxfId="45" priority="83" operator="notEqual">
      <formula>"OK"</formula>
    </cfRule>
    <cfRule type="cellIs" dxfId="44" priority="84" operator="equal">
      <formula>"OK"</formula>
    </cfRule>
  </conditionalFormatting>
  <conditionalFormatting sqref="R280">
    <cfRule type="cellIs" dxfId="43" priority="25" operator="notEqual">
      <formula>"OK"</formula>
    </cfRule>
    <cfRule type="cellIs" dxfId="42" priority="26" operator="equal">
      <formula>"OK"</formula>
    </cfRule>
  </conditionalFormatting>
  <conditionalFormatting sqref="R290">
    <cfRule type="cellIs" dxfId="41" priority="24" operator="equal">
      <formula>"OK"</formula>
    </cfRule>
    <cfRule type="cellIs" dxfId="40" priority="23" operator="notEqual">
      <formula>"OK"</formula>
    </cfRule>
  </conditionalFormatting>
  <conditionalFormatting sqref="R300">
    <cfRule type="cellIs" dxfId="39" priority="22" operator="equal">
      <formula>"OK"</formula>
    </cfRule>
    <cfRule type="cellIs" dxfId="38" priority="21" operator="notEqual">
      <formula>"OK"</formula>
    </cfRule>
  </conditionalFormatting>
  <conditionalFormatting sqref="R310">
    <cfRule type="cellIs" dxfId="37" priority="20" operator="equal">
      <formula>"OK"</formula>
    </cfRule>
    <cfRule type="cellIs" dxfId="36" priority="19" operator="notEqual">
      <formula>"OK"</formula>
    </cfRule>
  </conditionalFormatting>
  <conditionalFormatting sqref="R323">
    <cfRule type="cellIs" dxfId="35" priority="73" operator="notEqual">
      <formula>"OK"</formula>
    </cfRule>
    <cfRule type="cellIs" dxfId="34" priority="74" operator="equal">
      <formula>"OK"</formula>
    </cfRule>
  </conditionalFormatting>
  <conditionalFormatting sqref="R333">
    <cfRule type="cellIs" dxfId="33" priority="18" operator="equal">
      <formula>"OK"</formula>
    </cfRule>
    <cfRule type="cellIs" dxfId="32" priority="17" operator="notEqual">
      <formula>"OK"</formula>
    </cfRule>
  </conditionalFormatting>
  <conditionalFormatting sqref="R343">
    <cfRule type="cellIs" dxfId="31" priority="16" operator="equal">
      <formula>"OK"</formula>
    </cfRule>
    <cfRule type="cellIs" dxfId="30" priority="15" operator="notEqual">
      <formula>"OK"</formula>
    </cfRule>
  </conditionalFormatting>
  <conditionalFormatting sqref="R353">
    <cfRule type="cellIs" dxfId="29" priority="14" operator="equal">
      <formula>"OK"</formula>
    </cfRule>
    <cfRule type="cellIs" dxfId="28" priority="13" operator="notEqual">
      <formula>"OK"</formula>
    </cfRule>
  </conditionalFormatting>
  <conditionalFormatting sqref="R363">
    <cfRule type="cellIs" dxfId="27" priority="12" operator="equal">
      <formula>"OK"</formula>
    </cfRule>
    <cfRule type="cellIs" dxfId="26" priority="11" operator="notEqual">
      <formula>"OK"</formula>
    </cfRule>
  </conditionalFormatting>
  <conditionalFormatting sqref="R376">
    <cfRule type="cellIs" dxfId="25" priority="63" operator="notEqual">
      <formula>"OK"</formula>
    </cfRule>
    <cfRule type="cellIs" dxfId="24" priority="64" operator="equal">
      <formula>"OK"</formula>
    </cfRule>
  </conditionalFormatting>
  <conditionalFormatting sqref="R386">
    <cfRule type="cellIs" dxfId="23" priority="10" operator="equal">
      <formula>"OK"</formula>
    </cfRule>
    <cfRule type="cellIs" dxfId="22" priority="9" operator="notEqual">
      <formula>"OK"</formula>
    </cfRule>
  </conditionalFormatting>
  <conditionalFormatting sqref="R396">
    <cfRule type="cellIs" dxfId="21" priority="8" operator="equal">
      <formula>"OK"</formula>
    </cfRule>
    <cfRule type="cellIs" dxfId="20" priority="7" operator="notEqual">
      <formula>"OK"</formula>
    </cfRule>
  </conditionalFormatting>
  <conditionalFormatting sqref="R406">
    <cfRule type="cellIs" dxfId="19" priority="5" operator="notEqual">
      <formula>"OK"</formula>
    </cfRule>
    <cfRule type="cellIs" dxfId="18" priority="6" operator="equal">
      <formula>"OK"</formula>
    </cfRule>
  </conditionalFormatting>
  <conditionalFormatting sqref="R416">
    <cfRule type="cellIs" dxfId="17" priority="4" operator="equal">
      <formula>"OK"</formula>
    </cfRule>
    <cfRule type="cellIs" dxfId="16" priority="3" operator="notEqual">
      <formula>"OK"</formula>
    </cfRule>
  </conditionalFormatting>
  <conditionalFormatting sqref="R426">
    <cfRule type="cellIs" dxfId="15" priority="1" operator="notEqual">
      <formula>"OK"</formula>
    </cfRule>
    <cfRule type="cellIs" dxfId="14" priority="2" operator="equal">
      <formula>"OK"</formula>
    </cfRule>
  </conditionalFormatting>
  <conditionalFormatting sqref="R440">
    <cfRule type="cellIs" dxfId="13" priority="51" operator="notEqual">
      <formula>"OK"</formula>
    </cfRule>
    <cfRule type="cellIs" dxfId="12" priority="52" operator="equal">
      <formula>"OK"</formula>
    </cfRule>
  </conditionalFormatting>
  <conditionalFormatting sqref="R451">
    <cfRule type="cellIs" dxfId="11" priority="49" operator="notEqual">
      <formula>"OK"</formula>
    </cfRule>
    <cfRule type="cellIs" dxfId="10" priority="50" operator="equal">
      <formula>"OK"</formula>
    </cfRule>
  </conditionalFormatting>
  <conditionalFormatting sqref="R479">
    <cfRule type="cellIs" dxfId="9" priority="48" operator="equal">
      <formula>"OK"</formula>
    </cfRule>
    <cfRule type="cellIs" dxfId="8" priority="47" operator="notEqual">
      <formula>"OK"</formula>
    </cfRule>
  </conditionalFormatting>
  <conditionalFormatting sqref="R489">
    <cfRule type="cellIs" dxfId="7" priority="45" operator="notEqual">
      <formula>"OK"</formula>
    </cfRule>
    <cfRule type="cellIs" dxfId="6" priority="46" operator="equal">
      <formula>"OK"</formula>
    </cfRule>
  </conditionalFormatting>
  <conditionalFormatting sqref="R506">
    <cfRule type="cellIs" dxfId="5" priority="41" operator="notEqual">
      <formula>"OK"</formula>
    </cfRule>
    <cfRule type="cellIs" dxfId="4" priority="42" operator="equal">
      <formula>"OK"</formula>
    </cfRule>
  </conditionalFormatting>
  <conditionalFormatting sqref="R520">
    <cfRule type="cellIs" dxfId="3" priority="39" operator="notEqual">
      <formula>"OK"</formula>
    </cfRule>
    <cfRule type="cellIs" dxfId="2" priority="40" operator="equal">
      <formula>"OK"</formula>
    </cfRule>
  </conditionalFormatting>
  <conditionalFormatting sqref="R530">
    <cfRule type="cellIs" dxfId="1" priority="38" operator="equal">
      <formula>"OK"</formula>
    </cfRule>
    <cfRule type="cellIs" dxfId="0" priority="37" operator="notEqual">
      <formula>"OK"</formula>
    </cfRule>
  </conditionalFormatting>
  <dataValidations xWindow="244" yWindow="937" count="7">
    <dataValidation allowBlank="1" showInputMessage="1" showErrorMessage="1" promptTitle="Approval and Issue of PF" prompt="Amend this to be relevant for your entity" sqref="B75:B76 I76" xr:uid="{B893B1FA-B29E-4130-8C33-5E6478E1670B}"/>
    <dataValidation type="list" allowBlank="1" showInputMessage="1" showErrorMessage="1" sqref="B210:B216 B250:B256 B240:B246 B230:B236 B220:B226" xr:uid="{AFEE212E-E6F4-4A69-8A2C-CBBDC7D2DF51}">
      <formula1>$B$52:$B$60</formula1>
    </dataValidation>
    <dataValidation type="list" allowBlank="1" showInputMessage="1" showErrorMessage="1" sqref="B263:B269 B303:B309 B293:B299 B283:B289 B273:B279" xr:uid="{CE26F486-BC8B-4FA7-A539-B3BCFD781248}">
      <formula1>$B$64:$B$70</formula1>
    </dataValidation>
    <dataValidation type="list" allowBlank="1" showInputMessage="1" showErrorMessage="1" sqref="B316:B322 B346:B352 B336:B342 B326:B332" xr:uid="{9BB5D969-7F7B-4697-82CC-28C8CB26DFD4}">
      <formula1>$B$88:$B$91</formula1>
    </dataValidation>
    <dataValidation type="list" allowBlank="1" showInputMessage="1" showErrorMessage="1" sqref="B356:B362" xr:uid="{96D0E9EE-34AC-4D2C-8DAB-975AAA6DC91F}">
      <formula1>$B$96:$B$97</formula1>
    </dataValidation>
    <dataValidation type="list" allowBlank="1" showInputMessage="1" showErrorMessage="1" sqref="B369:B375 B399:B405 B389:B395 B379:B385" xr:uid="{0F9DF323-5ACA-4510-98DB-E8A6988D515D}">
      <formula1>$B$103:$B$107</formula1>
    </dataValidation>
    <dataValidation type="list" allowBlank="1" showInputMessage="1" showErrorMessage="1" sqref="B409:B415 B419:B425" xr:uid="{49480D3F-1FD2-4372-BDED-2F08AF8E09A1}">
      <formula1>$B$111:$B$112</formula1>
    </dataValidation>
  </dataValidations>
  <printOptions horizontalCentered="1"/>
  <pageMargins left="0.23622047244094491" right="0.23622047244094491" top="0.39370078740157483" bottom="0.39370078740157483" header="0.11811023622047245" footer="0.11811023622047245"/>
  <pageSetup paperSize="9" scale="87" fitToHeight="2" orientation="portrait" cellComments="asDisplayed" useFirstPageNumber="1" r:id="rId1"/>
  <rowBreaks count="15" manualBreakCount="15">
    <brk id="28" max="14" man="1"/>
    <brk id="45" max="14" man="1"/>
    <brk id="80" max="14" man="1"/>
    <brk id="127" max="14" man="1"/>
    <brk id="177" max="14" man="1"/>
    <brk id="205" max="14" man="1"/>
    <brk id="258" max="14" man="1"/>
    <brk id="311" max="16383" man="1"/>
    <brk id="364" max="14" man="1"/>
    <brk id="427" max="14" man="1"/>
    <brk id="467" max="16383" man="1"/>
    <brk id="490" max="14" man="1"/>
    <brk id="532" max="14" man="1"/>
    <brk id="567" max="14" man="1"/>
    <brk id="618" max="14" man="1"/>
  </rowBreaks>
  <extLst>
    <ext xmlns:x14="http://schemas.microsoft.com/office/spreadsheetml/2009/9/main" uri="{78C0D931-6437-407d-A8EE-F0AAD7539E65}">
      <x14:conditionalFormattings>
        <x14:conditionalFormatting xmlns:xm="http://schemas.microsoft.com/office/excel/2006/main">
          <x14:cfRule type="cellIs" priority="95" operator="equal" id="{2B3EE438-5805-4E01-A738-610B4D2A1F70}">
            <xm:f>Sheet1!$A$1</xm:f>
            <x14:dxf>
              <font>
                <color rgb="FF9C0006"/>
              </font>
              <fill>
                <patternFill>
                  <bgColor rgb="FFFFC7CE"/>
                </patternFill>
              </fill>
            </x14:dxf>
          </x14:cfRule>
          <xm:sqref>B186</xm:sqref>
        </x14:conditionalFormatting>
      </x14:conditionalFormattings>
    </ext>
    <ext xmlns:x14="http://schemas.microsoft.com/office/spreadsheetml/2009/9/main" uri="{CCE6A557-97BC-4b89-ADB6-D9C93CAAB3DF}">
      <x14:dataValidations xmlns:xm="http://schemas.microsoft.com/office/excel/2006/main" xWindow="244" yWindow="937" count="2">
        <x14:dataValidation type="list" allowBlank="1" showInputMessage="1" showErrorMessage="1" xr:uid="{77F92AC7-2D05-4598-9C2E-FDB1CE493E5B}">
          <x14:formula1>
            <xm:f>Sheet1!$A$1:$A$3</xm:f>
          </x14:formula1>
          <xm:sqref>B186</xm:sqref>
        </x14:dataValidation>
        <x14:dataValidation type="list" allowBlank="1" showInputMessage="1" showErrorMessage="1" xr:uid="{203C5B03-FB57-4E7C-AF15-EC15421BD884}">
          <x14:formula1>
            <xm:f>Sheet1!$A$5:$A$6</xm:f>
          </x14:formula1>
          <xm:sqref>C473:D478 C483:D488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D9C4-9E71-4F2A-88A5-94708A20A29C}">
  <dimension ref="A2:G25"/>
  <sheetViews>
    <sheetView showGridLines="0" zoomScale="130" zoomScaleNormal="130" workbookViewId="0">
      <selection activeCell="E9" sqref="E9:E11"/>
    </sheetView>
  </sheetViews>
  <sheetFormatPr defaultColWidth="0" defaultRowHeight="14.5" x14ac:dyDescent="0.35"/>
  <cols>
    <col min="1" max="1" width="3.7265625" style="1" customWidth="1"/>
    <col min="2" max="2" width="56.7265625" style="1" bestFit="1" customWidth="1"/>
    <col min="3" max="3" width="35.453125" style="1" customWidth="1"/>
    <col min="4" max="4" width="49.54296875" style="1" bestFit="1" customWidth="1"/>
    <col min="5" max="5" width="32.26953125" style="1" bestFit="1" customWidth="1"/>
    <col min="6" max="6" width="9.1796875" customWidth="1"/>
    <col min="7" max="7" width="0" hidden="1" customWidth="1"/>
    <col min="8" max="16384" width="9.1796875" hidden="1"/>
  </cols>
  <sheetData>
    <row r="2" spans="2:7" ht="57" customHeight="1" x14ac:dyDescent="0.35">
      <c r="B2" s="291" t="s">
        <v>313</v>
      </c>
      <c r="C2" s="291"/>
      <c r="D2" s="291"/>
      <c r="E2" s="291"/>
    </row>
    <row r="4" spans="2:7" x14ac:dyDescent="0.35">
      <c r="B4" s="117" t="s">
        <v>304</v>
      </c>
      <c r="C4" s="117" t="s">
        <v>311</v>
      </c>
      <c r="D4" s="117" t="s">
        <v>305</v>
      </c>
      <c r="E4" s="117" t="s">
        <v>312</v>
      </c>
    </row>
    <row r="5" spans="2:7" x14ac:dyDescent="0.35">
      <c r="B5" s="94" t="s">
        <v>62</v>
      </c>
      <c r="C5" s="101"/>
      <c r="D5" s="94" t="s">
        <v>62</v>
      </c>
      <c r="E5" s="95"/>
    </row>
    <row r="6" spans="2:7" x14ac:dyDescent="0.35">
      <c r="B6" s="96" t="str">
        <f>'Tier 3 - Template '!B52</f>
        <v>Donations, koha, bequests and other general fundraising activities</v>
      </c>
      <c r="C6" s="97">
        <f>'Tier 3 - Template '!M52</f>
        <v>0</v>
      </c>
      <c r="D6" s="292" t="s">
        <v>306</v>
      </c>
      <c r="E6" s="293">
        <f>SUM(C6:C8)</f>
        <v>0</v>
      </c>
    </row>
    <row r="7" spans="2:7" x14ac:dyDescent="0.35">
      <c r="B7" s="96" t="str">
        <f>'Tier 3 - Template '!B53</f>
        <v>General grants</v>
      </c>
      <c r="C7" s="97">
        <f>'Tier 3 - Template '!M53</f>
        <v>0</v>
      </c>
      <c r="D7" s="292"/>
      <c r="E7" s="293"/>
    </row>
    <row r="8" spans="2:7" x14ac:dyDescent="0.35">
      <c r="B8" s="96" t="str">
        <f>'Tier 3 - Template '!B54</f>
        <v>Capital grants and donations</v>
      </c>
      <c r="C8" s="97">
        <f>'Tier 3 - Template '!M54</f>
        <v>0</v>
      </c>
      <c r="D8" s="292"/>
      <c r="E8" s="293"/>
    </row>
    <row r="9" spans="2:7" x14ac:dyDescent="0.35">
      <c r="B9" s="96" t="str">
        <f>'Tier 3 - Template '!B55</f>
        <v>Government service delivery grants/contracts</v>
      </c>
      <c r="C9" s="97">
        <f>'Tier 3 - Template '!M55</f>
        <v>0</v>
      </c>
      <c r="D9" s="292" t="s">
        <v>308</v>
      </c>
      <c r="E9" s="293">
        <f>SUM(C9:C11)</f>
        <v>0</v>
      </c>
    </row>
    <row r="10" spans="2:7" x14ac:dyDescent="0.35">
      <c r="B10" s="96" t="str">
        <f>'Tier 3 - Template '!B56</f>
        <v>Non-government service delivery grants/contracts</v>
      </c>
      <c r="C10" s="97">
        <f>'Tier 3 - Template '!M56</f>
        <v>0</v>
      </c>
      <c r="D10" s="292"/>
      <c r="E10" s="293"/>
    </row>
    <row r="11" spans="2:7" x14ac:dyDescent="0.35">
      <c r="B11" s="96" t="str">
        <f>'Tier 3 - Template '!B58</f>
        <v>Revenue from commercial activities</v>
      </c>
      <c r="C11" s="97">
        <f>'Tier 3 - Template '!M58</f>
        <v>0</v>
      </c>
      <c r="D11" s="292"/>
      <c r="E11" s="293"/>
    </row>
    <row r="12" spans="2:7" x14ac:dyDescent="0.35">
      <c r="B12" s="96" t="str">
        <f>'Tier 3 - Template '!B57</f>
        <v>Membership fees and subscriptions</v>
      </c>
      <c r="C12" s="97">
        <f>'Tier 3 - Template '!M57</f>
        <v>0</v>
      </c>
      <c r="D12" s="96" t="s">
        <v>307</v>
      </c>
      <c r="E12" s="113">
        <f>C12</f>
        <v>0</v>
      </c>
    </row>
    <row r="13" spans="2:7" x14ac:dyDescent="0.35">
      <c r="B13" s="96" t="str">
        <f>'Tier 3 - Template '!B59</f>
        <v>Interest, dividends and other investment revenue</v>
      </c>
      <c r="C13" s="97">
        <f>'Tier 3 - Template '!M59</f>
        <v>0</v>
      </c>
      <c r="D13" s="96" t="s">
        <v>67</v>
      </c>
      <c r="E13" s="113">
        <f>C13</f>
        <v>0</v>
      </c>
      <c r="G13" s="93"/>
    </row>
    <row r="14" spans="2:7" x14ac:dyDescent="0.35">
      <c r="B14" s="98" t="str">
        <f>'Tier 3 - Template '!B60</f>
        <v>Other revenue</v>
      </c>
      <c r="C14" s="102">
        <f>'Tier 3 - Template '!M60</f>
        <v>0</v>
      </c>
      <c r="D14" s="98" t="s">
        <v>68</v>
      </c>
      <c r="E14" s="113">
        <f>C14</f>
        <v>0</v>
      </c>
      <c r="G14" s="93"/>
    </row>
    <row r="15" spans="2:7" x14ac:dyDescent="0.35">
      <c r="B15" s="96" t="s">
        <v>285</v>
      </c>
      <c r="C15" s="97">
        <f>'Tier 3 - Template '!M61</f>
        <v>0</v>
      </c>
      <c r="D15" s="96" t="s">
        <v>285</v>
      </c>
      <c r="E15" s="114">
        <f>SUM(E6:E14)</f>
        <v>0</v>
      </c>
    </row>
    <row r="16" spans="2:7" x14ac:dyDescent="0.35">
      <c r="B16" s="96"/>
      <c r="C16" s="97"/>
      <c r="D16" s="96"/>
      <c r="E16" s="115"/>
    </row>
    <row r="17" spans="2:5" x14ac:dyDescent="0.35">
      <c r="B17" s="94" t="s">
        <v>69</v>
      </c>
      <c r="C17" s="97"/>
      <c r="D17" s="94" t="s">
        <v>69</v>
      </c>
      <c r="E17" s="115"/>
    </row>
    <row r="18" spans="2:5" x14ac:dyDescent="0.35">
      <c r="B18" s="96" t="str">
        <f>'Tier 3 - Template '!B64</f>
        <v>Expenses related to fundraising</v>
      </c>
      <c r="C18" s="97">
        <f>'Tier 3 - Template '!M64</f>
        <v>0</v>
      </c>
      <c r="D18" s="96" t="s">
        <v>279</v>
      </c>
      <c r="E18" s="116">
        <f>C18</f>
        <v>0</v>
      </c>
    </row>
    <row r="19" spans="2:5" x14ac:dyDescent="0.35">
      <c r="B19" s="96" t="str">
        <f>'Tier 3 - Template '!B65</f>
        <v>Employee remuneration and other related expenses</v>
      </c>
      <c r="C19" s="97">
        <f>'Tier 3 - Template '!M65</f>
        <v>0</v>
      </c>
      <c r="D19" s="292" t="s">
        <v>309</v>
      </c>
      <c r="E19" s="294">
        <f>SUM(C19:C20)</f>
        <v>0</v>
      </c>
    </row>
    <row r="20" spans="2:5" x14ac:dyDescent="0.35">
      <c r="B20" s="96" t="str">
        <f>'Tier 3 - Template '!B66</f>
        <v>Volunteer related expenses</v>
      </c>
      <c r="C20" s="97">
        <f>'Tier 3 - Template '!M66</f>
        <v>0</v>
      </c>
      <c r="D20" s="292"/>
      <c r="E20" s="295"/>
    </row>
    <row r="21" spans="2:5" x14ac:dyDescent="0.35">
      <c r="B21" s="96" t="str">
        <f>'Tier 3 - Template '!B67</f>
        <v xml:space="preserve">Expenses related to commercial activities </v>
      </c>
      <c r="C21" s="97">
        <f>'Tier 3 - Template '!M67</f>
        <v>0</v>
      </c>
      <c r="D21" s="292" t="s">
        <v>310</v>
      </c>
      <c r="E21" s="294">
        <f>SUM(C21:C22)</f>
        <v>0</v>
      </c>
    </row>
    <row r="22" spans="2:5" x14ac:dyDescent="0.35">
      <c r="B22" s="96" t="str">
        <f>'Tier 3 - Template '!B68</f>
        <v>Other expenses related to service delivery</v>
      </c>
      <c r="C22" s="97">
        <f>'Tier 3 - Template '!M68</f>
        <v>0</v>
      </c>
      <c r="D22" s="292"/>
      <c r="E22" s="295"/>
    </row>
    <row r="23" spans="2:5" x14ac:dyDescent="0.35">
      <c r="B23" s="96" t="str">
        <f>'Tier 3 - Template '!B69</f>
        <v>Grants and donations made</v>
      </c>
      <c r="C23" s="97">
        <f>'Tier 3 - Template '!M69</f>
        <v>0</v>
      </c>
      <c r="D23" s="96" t="s">
        <v>70</v>
      </c>
      <c r="E23" s="116">
        <f>C23</f>
        <v>0</v>
      </c>
    </row>
    <row r="24" spans="2:5" x14ac:dyDescent="0.35">
      <c r="B24" s="98" t="str">
        <f>'Tier 3 - Template '!B70</f>
        <v>Other expenses</v>
      </c>
      <c r="C24" s="102">
        <f>'Tier 3 - Template '!M70</f>
        <v>0</v>
      </c>
      <c r="D24" s="96" t="s">
        <v>71</v>
      </c>
      <c r="E24" s="116">
        <f>C24</f>
        <v>0</v>
      </c>
    </row>
    <row r="25" spans="2:5" ht="15" thickBot="1" x14ac:dyDescent="0.4">
      <c r="B25" s="103" t="s">
        <v>284</v>
      </c>
      <c r="C25" s="104">
        <f>'Tier 3 - Template '!M71</f>
        <v>0</v>
      </c>
      <c r="D25" s="99" t="s">
        <v>284</v>
      </c>
      <c r="E25" s="100">
        <f>SUM(E18:E24)</f>
        <v>0</v>
      </c>
    </row>
  </sheetData>
  <sheetProtection algorithmName="SHA-512" hashValue="15dLZdZ1ftAvFqrJot+yjBgF4STYKC4IxqJOyJONtl/xAHjyimPGo9z1VkQIJGnliOG9t7e1fXLgXqhWCmyisg==" saltValue="f3k7ARSL5GWqTdmBnU/1gg==" spinCount="100000" sheet="1" objects="1" scenarios="1"/>
  <mergeCells count="9">
    <mergeCell ref="B2:E2"/>
    <mergeCell ref="D6:D8"/>
    <mergeCell ref="D9:D11"/>
    <mergeCell ref="D19:D20"/>
    <mergeCell ref="D21:D22"/>
    <mergeCell ref="E6:E8"/>
    <mergeCell ref="E9:E11"/>
    <mergeCell ref="E21:E22"/>
    <mergeCell ref="E19:E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4.5" x14ac:dyDescent="0.35"/>
  <sheetData>
    <row r="1" spans="1:1" x14ac:dyDescent="0.35">
      <c r="A1" t="s">
        <v>273</v>
      </c>
    </row>
    <row r="2" spans="1:1" x14ac:dyDescent="0.35">
      <c r="A2" t="s">
        <v>274</v>
      </c>
    </row>
    <row r="3" spans="1:1" x14ac:dyDescent="0.35">
      <c r="A3" t="s">
        <v>275</v>
      </c>
    </row>
    <row r="5" spans="1:1" x14ac:dyDescent="0.35">
      <c r="A5" t="s">
        <v>193</v>
      </c>
    </row>
    <row r="6" spans="1:1" x14ac:dyDescent="0.35">
      <c r="A6"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BC" ma:contentTypeID="0x0101007F55D9E324541740BF6388CE6442715083001A3B659073176341B62C363F912C79DA" ma:contentTypeVersion="61" ma:contentTypeDescription="Default content type used for tagging unspecified files including those migrated from AuthoDox. Users need to correct the files content type when editing." ma:contentTypeScope="" ma:versionID="75dace70b56eb91e30464595f7b50292">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53937cf4f5b57556cdc35f1264155506"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c02815c-28df-484f-9884-3bf00d466f96" ContentTypeId="0x0101007F55D9E324541740BF6388CE644271508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EXRB-1860964761-27699</_dlc_DocId>
    <_dlc_DocIdUrl xmlns="4f4c7382-8a1d-4277-8406-03ffad03e24b">
      <Url>https://xrbgovt.sharepoint.com/sites/AccountingProjects/_layouts/15/DocIdRedir.aspx?ID=EXRB-1860964761-27699</Url>
      <Description>EXRB-1860964761-27699</Description>
    </_dlc_DocIdUrl>
  </documentManagement>
</p:properties>
</file>

<file path=customXml/itemProps1.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2.xml><?xml version="1.0" encoding="utf-8"?>
<ds:datastoreItem xmlns:ds="http://schemas.openxmlformats.org/officeDocument/2006/customXml" ds:itemID="{65451FF8-7838-4FF3-B644-8ED310E11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CC433C-26DD-4628-83E7-B2FA34DD2C1D}">
  <ds:schemaRefs>
    <ds:schemaRef ds:uri="Microsoft.SharePoint.Taxonomy.ContentTypeSync"/>
  </ds:schemaRefs>
</ds:datastoreItem>
</file>

<file path=customXml/itemProps4.xml><?xml version="1.0" encoding="utf-8"?>
<ds:datastoreItem xmlns:ds="http://schemas.openxmlformats.org/officeDocument/2006/customXml" ds:itemID="{167F914C-7585-4066-9C59-2259EDD3FB7B}">
  <ds:schemaRefs>
    <ds:schemaRef ds:uri="http://schemas.microsoft.com/sharepoint/events"/>
  </ds:schemaRefs>
</ds:datastoreItem>
</file>

<file path=customXml/itemProps5.xml><?xml version="1.0" encoding="utf-8"?>
<ds:datastoreItem xmlns:ds="http://schemas.openxmlformats.org/officeDocument/2006/customXml" ds:itemID="{732F52AE-604B-47FD-A847-B9D91ED73519}">
  <ds:schemaRefs>
    <ds:schemaRef ds:uri="http://schemas.microsoft.com/office/infopath/2007/PartnerControls"/>
    <ds:schemaRef ds:uri="http://purl.org/dc/elements/1.1/"/>
    <ds:schemaRef ds:uri="43619995-018f-4e2c-8089-9af5b1b4449f"/>
    <ds:schemaRef ds:uri="http://purl.org/dc/dcmitype/"/>
    <ds:schemaRef ds:uri="http://www.w3.org/XML/1998/namespace"/>
    <ds:schemaRef ds:uri="http://schemas.microsoft.com/office/2006/documentManagement/types"/>
    <ds:schemaRef ds:uri="http://schemas.microsoft.com/sharepoint/v3/fields"/>
    <ds:schemaRef ds:uri="http://schemas.openxmlformats.org/package/2006/metadata/core-properties"/>
    <ds:schemaRef ds:uri="4f4c7382-8a1d-4277-8406-03ffad03e24b"/>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 use</vt:lpstr>
      <vt:lpstr>Tier 3 - Template </vt:lpstr>
      <vt:lpstr>Charities Services AR Converter</vt:lpstr>
      <vt:lpstr>Sheet1</vt:lpstr>
      <vt:lpstr>'How to use'!Print_Area</vt:lpstr>
      <vt:lpstr>'Tier 3 - Template '!Print_Area</vt:lpstr>
      <vt:lpstr>'Tier 3 -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Alex Stainer</cp:lastModifiedBy>
  <cp:revision/>
  <dcterms:created xsi:type="dcterms:W3CDTF">2011-11-04T01:17:58Z</dcterms:created>
  <dcterms:modified xsi:type="dcterms:W3CDTF">2024-11-12T21:52:30Z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0x0101007F55D9E324541740BF6388CE6442715083001A3B659073176341B62C363F912C79DA</vt:lpwstr>
  </property>
  <property fmtid="{D5CDD505-2E9C-101B-9397-08002B2CF9AE}" pid="3" name="_dlc_DocIdItemGuid">
    <vt:lpwstr>5c3217eb-87e3-4fc1-833f-0885d1332690</vt:lpwstr>
  </property>
</Properties>
</file>